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120" yWindow="140" windowWidth="30260" windowHeight="20500" firstSheet="29" activeTab="29"/>
  </bookViews>
  <sheets>
    <sheet name="Ein Lizenz" sheetId="5" state="hidden" r:id="rId1"/>
    <sheet name="Ein Turnier" sheetId="6" state="hidden" r:id="rId2"/>
    <sheet name="Ein Sonst" sheetId="7" state="hidden" r:id="rId3"/>
    <sheet name="Ein Bank" sheetId="8" state="hidden" r:id="rId4"/>
    <sheet name="Aus PJ" sheetId="9" state="hidden" r:id="rId5"/>
    <sheet name="AUS EB" sheetId="10" state="hidden" r:id="rId6"/>
    <sheet name="Aus Mental" sheetId="11" state="hidden" r:id="rId7"/>
    <sheet name="Aus Ass" sheetId="12" state="hidden" r:id="rId8"/>
    <sheet name="Aus BLZ Wien" sheetId="13" state="hidden" r:id="rId9"/>
    <sheet name="Aus ÖM" sheetId="14" state="hidden" r:id="rId10"/>
    <sheet name="Aus G3.2" sheetId="15" state="hidden" r:id="rId11"/>
    <sheet name="Aus Bank" sheetId="16" state="hidden" r:id="rId12"/>
    <sheet name="Asu Mitglied" sheetId="17" state="hidden" r:id="rId13"/>
    <sheet name="Aus Vers" sheetId="18" state="hidden" r:id="rId14"/>
    <sheet name="Aus Telefon" sheetId="20" state="hidden" r:id="rId15"/>
    <sheet name="Aus Funktion" sheetId="21" state="hidden" r:id="rId16"/>
    <sheet name="Aus Ausbildung" sheetId="22" state="hidden" r:id="rId17"/>
    <sheet name="Aus Regelkunde" sheetId="23" state="hidden" r:id="rId18"/>
    <sheet name="Aus Media" sheetId="24" state="hidden" r:id="rId19"/>
    <sheet name="Aus U21 Coaching" sheetId="25" state="hidden" r:id="rId20"/>
    <sheet name="Aus Highbreak" sheetId="26" state="hidden" r:id="rId21"/>
    <sheet name="Aus Training" sheetId="27" state="hidden" r:id="rId22"/>
    <sheet name="AUS WM AK" sheetId="28" state="hidden" r:id="rId23"/>
    <sheet name="Aus WM Master" sheetId="29" state="hidden" r:id="rId24"/>
    <sheet name="Aus EM AK" sheetId="30" state="hidden" r:id="rId25"/>
    <sheet name="Aus 3Ländervergl" sheetId="31" state="hidden" r:id="rId26"/>
    <sheet name="Aus EM U18" sheetId="32" state="hidden" r:id="rId27"/>
    <sheet name="Aus WM U18" sheetId="33" state="hidden" r:id="rId28"/>
    <sheet name="Aus Sonstige" sheetId="34" state="hidden" r:id="rId29"/>
    <sheet name="Sachaufwendungen" sheetId="39" r:id="rId30"/>
  </sheet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32" l="1"/>
  <c r="H24" i="34"/>
  <c r="H26" i="34"/>
  <c r="H19" i="34"/>
  <c r="H21" i="34"/>
  <c r="H14" i="34"/>
  <c r="H16" i="34"/>
  <c r="H8" i="34"/>
  <c r="H10" i="34"/>
  <c r="H3" i="34"/>
  <c r="H5" i="34"/>
  <c r="H20" i="33"/>
  <c r="H21" i="33"/>
  <c r="H15" i="33"/>
  <c r="H17" i="33"/>
  <c r="H18" i="32"/>
  <c r="H20" i="32"/>
  <c r="H15" i="32"/>
  <c r="H31" i="28"/>
  <c r="H33" i="28"/>
  <c r="H23" i="31"/>
  <c r="H25" i="31"/>
  <c r="H9" i="31"/>
  <c r="H11" i="31"/>
  <c r="H18" i="29"/>
  <c r="H19" i="29"/>
  <c r="H7" i="29"/>
  <c r="H9" i="29"/>
  <c r="H9" i="30"/>
  <c r="H11" i="30"/>
  <c r="H13" i="29"/>
  <c r="H14" i="29"/>
  <c r="H15" i="28"/>
  <c r="H34" i="27"/>
  <c r="H36" i="27"/>
  <c r="H19" i="26"/>
  <c r="H21" i="26"/>
  <c r="H15" i="25"/>
  <c r="H17" i="25"/>
  <c r="H10" i="24"/>
  <c r="H12" i="24"/>
  <c r="H3" i="24"/>
  <c r="H5" i="24"/>
  <c r="H6" i="23"/>
  <c r="H8" i="23"/>
  <c r="H3" i="22"/>
  <c r="H5" i="22"/>
  <c r="H15" i="21"/>
  <c r="H17" i="21"/>
  <c r="H14" i="20"/>
  <c r="H16" i="20"/>
  <c r="H4" i="18"/>
  <c r="H6" i="18"/>
  <c r="H4" i="17"/>
  <c r="H6" i="17"/>
  <c r="H28" i="16"/>
  <c r="H30" i="16"/>
  <c r="H3" i="15"/>
  <c r="H5" i="15"/>
  <c r="H23" i="14"/>
  <c r="H25" i="14"/>
  <c r="H14" i="13"/>
  <c r="H16" i="13"/>
  <c r="H10" i="12"/>
  <c r="H12" i="12"/>
  <c r="H4" i="11"/>
  <c r="H6" i="11"/>
  <c r="H3" i="10"/>
  <c r="H5" i="10"/>
  <c r="H22" i="9"/>
  <c r="H24" i="9"/>
  <c r="H10" i="8"/>
  <c r="H12" i="8"/>
  <c r="H8" i="7"/>
  <c r="H10" i="7"/>
  <c r="H117" i="6"/>
  <c r="H110" i="6"/>
  <c r="H100" i="6"/>
  <c r="H94" i="6"/>
  <c r="H91" i="6"/>
  <c r="H40" i="6"/>
  <c r="H15" i="6"/>
  <c r="H119" i="6"/>
  <c r="H29" i="5"/>
  <c r="H31" i="5"/>
</calcChain>
</file>

<file path=xl/sharedStrings.xml><?xml version="1.0" encoding="utf-8"?>
<sst xmlns="http://schemas.openxmlformats.org/spreadsheetml/2006/main" count="1230" uniqueCount="503">
  <si>
    <t>Datum</t>
  </si>
  <si>
    <t>Betrag</t>
  </si>
  <si>
    <t>Alois Schreibeis</t>
  </si>
  <si>
    <t>Otmar Pirker</t>
  </si>
  <si>
    <t>PotBlack</t>
  </si>
  <si>
    <t>Top Snooker Granz</t>
  </si>
  <si>
    <t>Paul Schopf</t>
  </si>
  <si>
    <t>Osttiroler Billard Verein</t>
  </si>
  <si>
    <t>Chicago Snooker Club</t>
  </si>
  <si>
    <t>SCD Karpfenberg</t>
  </si>
  <si>
    <t>Jerome Liedtke</t>
  </si>
  <si>
    <t>Snooker Verband Vlbg</t>
  </si>
  <si>
    <t>Eisenstädter Snookerclub</t>
  </si>
  <si>
    <t>15 Reds</t>
  </si>
  <si>
    <t>HSEBC</t>
  </si>
  <si>
    <t>SCS Innsbruck</t>
  </si>
  <si>
    <t>TM.1.CU.2018,Jahresabg.2018, 4x Lizenz</t>
  </si>
  <si>
    <t>BSLZ</t>
  </si>
  <si>
    <t>Beleg Nr.</t>
  </si>
  <si>
    <t>Auszug
Nr.</t>
  </si>
  <si>
    <t>Auftraggeber/Zahlungs-empfänger</t>
  </si>
  <si>
    <t>Zahlungszweck</t>
  </si>
  <si>
    <t>Summe</t>
  </si>
  <si>
    <t>Michael Seitz</t>
  </si>
  <si>
    <t>7x Lizenz 147ers</t>
  </si>
  <si>
    <t>1x Lizenz 147ers</t>
  </si>
  <si>
    <t>3x Lizenz HSVKM</t>
  </si>
  <si>
    <t>Lizenzen 2018</t>
  </si>
  <si>
    <t>Heeres-Snooker u. Engl. Bil.</t>
  </si>
  <si>
    <t>3x Lizenzen</t>
  </si>
  <si>
    <t>50 Lizenzen</t>
  </si>
  <si>
    <t>Jahreslizenz 2018</t>
  </si>
  <si>
    <t>Jahreslizenz 2018 Dani Komi</t>
  </si>
  <si>
    <t>7 Lizenzen 2018</t>
  </si>
  <si>
    <t>Jahreslizenzen</t>
  </si>
  <si>
    <t>Christopher Posch</t>
  </si>
  <si>
    <t>JLG 2018</t>
  </si>
  <si>
    <t>1x Lizenz 2018</t>
  </si>
  <si>
    <t>PSSC</t>
  </si>
  <si>
    <t>Jahreslizenz</t>
  </si>
  <si>
    <t>2x Lizenz 2018</t>
  </si>
  <si>
    <t>Snnoker Verband VLBG</t>
  </si>
  <si>
    <t>CSC Wolfsberg</t>
  </si>
  <si>
    <t xml:space="preserve">1x Lizenez </t>
  </si>
  <si>
    <t>Lizenzen Nachzahlung</t>
  </si>
  <si>
    <t>Lizenz Bernhard Flor</t>
  </si>
  <si>
    <t>Lizenzen</t>
  </si>
  <si>
    <t>1x Lizenz</t>
  </si>
  <si>
    <t>1 Jahreslizenz</t>
  </si>
  <si>
    <t>2 Jahreslizenzen</t>
  </si>
  <si>
    <t>TRSCL</t>
  </si>
  <si>
    <t>Top Snooker Graz</t>
  </si>
  <si>
    <t>TM.2018.1.MAS.TSG</t>
  </si>
  <si>
    <t>TM.2018.1.ABL2. HSEBC</t>
  </si>
  <si>
    <t>TM.2018.1.ABL1.HSEBC</t>
  </si>
  <si>
    <t>2018_1_DAM_15 Reds</t>
  </si>
  <si>
    <t>TM_2018_1_GP_HSEBC</t>
  </si>
  <si>
    <t>TM-2018-1-CHS-TSG</t>
  </si>
  <si>
    <t>Florian Vetter</t>
  </si>
  <si>
    <t>Nenngeld 1-CHW-FRSCA</t>
  </si>
  <si>
    <t>TM 2018 1. CHM BULLS</t>
  </si>
  <si>
    <t>FRSCA</t>
  </si>
  <si>
    <t>TM  2018 1 CHW FRSCA</t>
  </si>
  <si>
    <t>TM 2018 1 DOP HSEBC</t>
  </si>
  <si>
    <t>TM 2. MAS 2018 15 Reds</t>
  </si>
  <si>
    <t>TM 2018 1. CHO 15 Reds</t>
  </si>
  <si>
    <t>TM 2018 2. CHO HSEBC</t>
  </si>
  <si>
    <t>TM 2018 2. GP TSG</t>
  </si>
  <si>
    <t>TM 2018 2. CHS TSC</t>
  </si>
  <si>
    <t>TM 2018 3. CHO HSVKM</t>
  </si>
  <si>
    <t>TM 2018 3.CHW TRSCL</t>
  </si>
  <si>
    <t>TM 2018 3.CHS TSG</t>
  </si>
  <si>
    <t>PBSSC</t>
  </si>
  <si>
    <t>TM 2018 2. CHW PBSSC</t>
  </si>
  <si>
    <t>Danijel Vranjes</t>
  </si>
  <si>
    <t>Nenngeld 2018 3. GP PBSSC</t>
  </si>
  <si>
    <t>TM 2018 2. ABL1 15 Reds</t>
  </si>
  <si>
    <t>TM 2018 2. ABL2 15 Reds</t>
  </si>
  <si>
    <t>BLSZ</t>
  </si>
  <si>
    <t>2 CHM, 2 DOP</t>
  </si>
  <si>
    <t>TM 2018 3 ABL1 15 Reds</t>
  </si>
  <si>
    <t>TM 2018 3 ABL2 15 Reds</t>
  </si>
  <si>
    <t>TM2018 3MAS HSEBC</t>
  </si>
  <si>
    <t>TM 2018 4 CHO HSEBC</t>
  </si>
  <si>
    <t>TM 2018 4 CHS TSG</t>
  </si>
  <si>
    <t>Arno Wild</t>
  </si>
  <si>
    <t>TM 2018 3 GP PBSSC</t>
  </si>
  <si>
    <t>TM 2018 4ABL1 HSEBC</t>
  </si>
  <si>
    <t>TM 2018 4ABL2  HSEBC</t>
  </si>
  <si>
    <t>TM 2018 3 DOP  15 Reds</t>
  </si>
  <si>
    <t>BLSZ Salzburg</t>
  </si>
  <si>
    <t>TM 2018 3CM BULLS</t>
  </si>
  <si>
    <t>1.LSC</t>
  </si>
  <si>
    <t>TM2018 4CHM 1.LSC</t>
  </si>
  <si>
    <t>TM 2018  2DAM  HSEBC</t>
  </si>
  <si>
    <t>TM 4 BULLS</t>
  </si>
  <si>
    <t>TM 2018 5GP  HSVKM</t>
  </si>
  <si>
    <t>TM 2018 5 CHS TSG</t>
  </si>
  <si>
    <t>1.LSV</t>
  </si>
  <si>
    <t>TM 2018  5CHM  1.LSV</t>
  </si>
  <si>
    <t>TM 2018  4DOP  TSG</t>
  </si>
  <si>
    <t>15Reds</t>
  </si>
  <si>
    <t>TM 2018  5CHO  15Reds</t>
  </si>
  <si>
    <t>TM 2018  3DAM  15 Reds</t>
  </si>
  <si>
    <t>TM 2018  4 MAS  HSEBC</t>
  </si>
  <si>
    <t>TM 2018  6CHS  TSG</t>
  </si>
  <si>
    <t>TM 2018  6CHO  15Reds</t>
  </si>
  <si>
    <t xml:space="preserve">TM 2018  6 CHM </t>
  </si>
  <si>
    <t>BSLZ Salzburg</t>
  </si>
  <si>
    <t>TM 2018 6GP</t>
  </si>
  <si>
    <t>TM  6GP  Restbetrag</t>
  </si>
  <si>
    <t>TM 6GP PSSC BULLS</t>
  </si>
  <si>
    <t>TM 2018  5 ABL2 HSEBC</t>
  </si>
  <si>
    <t>TM 2018  5 ABL1 HSEBC</t>
  </si>
  <si>
    <t>TM 2018  5DOP  15Reds</t>
  </si>
  <si>
    <t>TM 2018  7CHO  HSEBC</t>
  </si>
  <si>
    <t>TM2018  7 CHW  TRSCL</t>
  </si>
  <si>
    <t>TM2018  7CHS  TSG</t>
  </si>
  <si>
    <t>TM 2018  7GP  15Reds</t>
  </si>
  <si>
    <t>TM2018  5MAS  15Reds</t>
  </si>
  <si>
    <t>Qulifiere 17.11.2018</t>
  </si>
  <si>
    <t>TM 2018  5MAS  15Reds</t>
  </si>
  <si>
    <t>TM 2018  6ABL1  HSEBC</t>
  </si>
  <si>
    <t>TM 2018  6ABL2  HSEBC</t>
  </si>
  <si>
    <t>BULLS</t>
  </si>
  <si>
    <t xml:space="preserve"> TM 2018  7CHM  BULLS</t>
  </si>
  <si>
    <t xml:space="preserve">BULLS </t>
  </si>
  <si>
    <t>TM 2018  6MAS</t>
  </si>
  <si>
    <t>TM 2018  7ABL1  HSEBC</t>
  </si>
  <si>
    <t>TM 2018  7ABL2  HSEBC</t>
  </si>
  <si>
    <t>TM 2018  6DOP  HSEBC</t>
  </si>
  <si>
    <t>ABL</t>
  </si>
  <si>
    <t>CH</t>
  </si>
  <si>
    <t>2018.1.CQ.15 Reds</t>
  </si>
  <si>
    <t>TM.1.CQ.2018.HSEBC</t>
  </si>
  <si>
    <t>Qualifier 1. Richtigstellung</t>
  </si>
  <si>
    <t>QU.,Turnierag., Tages+Jahreslizenz</t>
  </si>
  <si>
    <t>TM.1.CQ.2018.SCD</t>
  </si>
  <si>
    <t>QU 3.3.2018</t>
  </si>
  <si>
    <t>TM 2018 1. CQ 147ers</t>
  </si>
  <si>
    <t>TM 2018 1.CQ ESC</t>
  </si>
  <si>
    <t>TM 2108 1.CQ TSC</t>
  </si>
  <si>
    <t>TM 2018 2. CQ HSEBC</t>
  </si>
  <si>
    <t>TM 2018 2.CQ BCEK/S</t>
  </si>
  <si>
    <t>TM 2018 2. CQ 15 Reds</t>
  </si>
  <si>
    <t>TM 2018 2. CQ SCD</t>
  </si>
  <si>
    <t>TM 2018 2. CQ TSC</t>
  </si>
  <si>
    <t>TM 2018 2. CQ PSSC</t>
  </si>
  <si>
    <t>TM 2018 3. CQ 15 Reds</t>
  </si>
  <si>
    <t>TM 2018 3. CQ TSG</t>
  </si>
  <si>
    <t>OBV</t>
  </si>
  <si>
    <t>TM 2018 3. CQ OBV</t>
  </si>
  <si>
    <t>TM 2018 3. CQ PSSC</t>
  </si>
  <si>
    <t>TM 2018 3. CQ SCD</t>
  </si>
  <si>
    <t>TM 2018 3. CQ HSEBC</t>
  </si>
  <si>
    <t>TM und Lizenzen</t>
  </si>
  <si>
    <t>TM2018 4 CQ  15Reds</t>
  </si>
  <si>
    <t>TM 2018 4CQ  HSEBC</t>
  </si>
  <si>
    <t>Johannes Mirnegg</t>
  </si>
  <si>
    <t>TM 2018  4 CQ SCD</t>
  </si>
  <si>
    <t>TM 2018 4 CQ TSG</t>
  </si>
  <si>
    <t>TM 2108 4 CQ SCS</t>
  </si>
  <si>
    <t>TM 2018 4CQ   OBV</t>
  </si>
  <si>
    <t>TM 2018  Qualifier</t>
  </si>
  <si>
    <t>CSC Innsbruck</t>
  </si>
  <si>
    <t>TM 2018  4CQ  CSC</t>
  </si>
  <si>
    <t>Doppelüberweisung  4CQ</t>
  </si>
  <si>
    <t>TM 2018  5CQ  HSEBC</t>
  </si>
  <si>
    <t xml:space="preserve">SCD </t>
  </si>
  <si>
    <t>TM 2018  5CQ  SCD</t>
  </si>
  <si>
    <t>TM 2018  5CQ  TRSCL</t>
  </si>
  <si>
    <t>TM 2018  5CQ  PSSC</t>
  </si>
  <si>
    <t xml:space="preserve">TM 2018  5CQ  </t>
  </si>
  <si>
    <t>TM 2018  5CQ  TSG</t>
  </si>
  <si>
    <t>TM 2018  5CQ  15Reds</t>
  </si>
  <si>
    <t>TM2018 6CQ C6R, 1 Jahreslizenz Walzer</t>
  </si>
  <si>
    <t>TM 2018  6CQ  HSEBC</t>
  </si>
  <si>
    <t>TM2018  6CQ  15 Reds</t>
  </si>
  <si>
    <t>TM2018  6CQ   SCD</t>
  </si>
  <si>
    <t>TM 2018  6CQ  TSG</t>
  </si>
  <si>
    <t>TM2018  6 CQ  CSC</t>
  </si>
  <si>
    <t>SCD</t>
  </si>
  <si>
    <t>TM2018  7CQ  SCD</t>
  </si>
  <si>
    <t>TM 2018  7CQ  PSSC</t>
  </si>
  <si>
    <t>TM 2018  7CQ  HSEBS</t>
  </si>
  <si>
    <t>TM 2018  7 CQ  TSG</t>
  </si>
  <si>
    <t xml:space="preserve">TM 2018  7CQ </t>
  </si>
  <si>
    <t>CQ</t>
  </si>
  <si>
    <t>Dam</t>
  </si>
  <si>
    <t>Dop</t>
  </si>
  <si>
    <t>GP</t>
  </si>
  <si>
    <t>Mas</t>
  </si>
  <si>
    <t>Christian Fock</t>
  </si>
  <si>
    <t>3x Trainingsbeitrag</t>
  </si>
  <si>
    <t>Franz Mescaros</t>
  </si>
  <si>
    <t>Abrechnung Tutor</t>
  </si>
  <si>
    <t>Trainingsbetrag 4/18</t>
  </si>
  <si>
    <t>10x Trainingbeiträge</t>
  </si>
  <si>
    <t>ZI Kim Chau</t>
  </si>
  <si>
    <t>Trainingsbeitrag N-Kader Slbg</t>
  </si>
  <si>
    <t>Chrisrian Fock</t>
  </si>
  <si>
    <t>8x3 Trainingsbetrag 10/18</t>
  </si>
  <si>
    <t>9x 3€ Trainingsbeitrag 12/2018</t>
  </si>
  <si>
    <t>Easybank</t>
  </si>
  <si>
    <t>Zinsen Haben</t>
  </si>
  <si>
    <t>Kartenentgeld</t>
  </si>
  <si>
    <t>AIRPLUS AIRTRAVEL</t>
  </si>
  <si>
    <t>PJ Nolan Kadertraining 12/2017</t>
  </si>
  <si>
    <t>P.J.Nolan</t>
  </si>
  <si>
    <t>Training Nationalteam</t>
  </si>
  <si>
    <t>Hotelkosten Kadertraining</t>
  </si>
  <si>
    <t>Reisespesen u. Verpflegung</t>
  </si>
  <si>
    <t>Trainingscamp Mai 2018</t>
  </si>
  <si>
    <t>Hotel Klimt Kadertraining</t>
  </si>
  <si>
    <t>Reisespesen und Verpflegung Kadertraining</t>
  </si>
  <si>
    <t>Lufthansa</t>
  </si>
  <si>
    <t xml:space="preserve">PJ Nolan Training 04 / 18 </t>
  </si>
  <si>
    <t xml:space="preserve">PJ Nolan Training 05 / 18 </t>
  </si>
  <si>
    <t>Nationalkadertraining</t>
  </si>
  <si>
    <t xml:space="preserve">PJ Nolan Training 7, 8 / 18 </t>
  </si>
  <si>
    <t>Reisespesen Nationalkadertraining</t>
  </si>
  <si>
    <t xml:space="preserve">Nationalkadertraining </t>
  </si>
  <si>
    <t xml:space="preserve">PJ Nolan Flug Training 10 / 18 </t>
  </si>
  <si>
    <t>Fahrscheine Wien</t>
  </si>
  <si>
    <t>Reisespesen Kadertraining Salzburg</t>
  </si>
  <si>
    <t xml:space="preserve">PJ Nolan Flug Training 12 / 18 </t>
  </si>
  <si>
    <t>Hotel Klimt TR 2018 Kadertraining</t>
  </si>
  <si>
    <t>Konsumation und Reisesp. Kadertraining</t>
  </si>
  <si>
    <t>Rob Hall</t>
  </si>
  <si>
    <t>Coaching Oktober 2018</t>
  </si>
  <si>
    <t>Dieter Simoncsics</t>
  </si>
  <si>
    <t>Reisespesen Kadertraining Sbg</t>
  </si>
  <si>
    <t>Honorarnote Mental Boot Camp</t>
  </si>
  <si>
    <t>SIF Vermietungs GmbH</t>
  </si>
  <si>
    <t>Hotel Klimt</t>
  </si>
  <si>
    <t>Zi Kim Chau</t>
  </si>
  <si>
    <t>Chau, Fock</t>
  </si>
  <si>
    <t>Kadertraining Szb Verpflegung</t>
  </si>
  <si>
    <t>Hotelkosten Kadertrainung Szb</t>
  </si>
  <si>
    <t>Kadertraining BSLZ Sbg</t>
  </si>
  <si>
    <t>Aufzahlung Singleroom</t>
  </si>
  <si>
    <t>ACCOR Austria Invest</t>
  </si>
  <si>
    <t>Ibis Budget Salzburg</t>
  </si>
  <si>
    <t>Reise u. Konsumationsspesen Kadertraining</t>
  </si>
  <si>
    <t>Förderrate 1/18</t>
  </si>
  <si>
    <t>Förderrate 2/18</t>
  </si>
  <si>
    <t>Förderrate 3/18</t>
  </si>
  <si>
    <t>Förderrate 4/18</t>
  </si>
  <si>
    <t>Förderrate 5/18</t>
  </si>
  <si>
    <t>Förderrate 6/18</t>
  </si>
  <si>
    <t>Förderrate 7/18</t>
  </si>
  <si>
    <t>Förderrate 8/18</t>
  </si>
  <si>
    <t>Förderrate 9/18</t>
  </si>
  <si>
    <t>Förderrate 10/18</t>
  </si>
  <si>
    <t>Förderrate 11/18</t>
  </si>
  <si>
    <t>Förderrate 12/18</t>
  </si>
  <si>
    <t>Entschädgung Refs und TL</t>
  </si>
  <si>
    <t>Pichler Medaillen GmbH</t>
  </si>
  <si>
    <t>Medaillen</t>
  </si>
  <si>
    <t>Ref  ÖSM AK und U 21</t>
  </si>
  <si>
    <t>Günter Kaschmitter</t>
  </si>
  <si>
    <t>Reisespesen ÖM Masters</t>
  </si>
  <si>
    <t>Günhter Eckhard</t>
  </si>
  <si>
    <t>Claudia Nüßle</t>
  </si>
  <si>
    <t>Porto Pokale</t>
  </si>
  <si>
    <t>Reise u Hotelkosten ÖM AK Graz</t>
  </si>
  <si>
    <t>Reise u Hotelkosten ÖM U 21 Wels</t>
  </si>
  <si>
    <t>Reise u Hotelkosten ÖM Mas Salzburg</t>
  </si>
  <si>
    <t>Günther Eckhard</t>
  </si>
  <si>
    <t>Reisespesen ÖM Mas Salzburg</t>
  </si>
  <si>
    <t>Manfred Göllner</t>
  </si>
  <si>
    <t>Reisespesen</t>
  </si>
  <si>
    <t>Franz Meszaros</t>
  </si>
  <si>
    <t>Reisespesen ÖM  U21</t>
  </si>
  <si>
    <t>Obad Stempel KG</t>
  </si>
  <si>
    <t>Gravur Pokale ÖM U21</t>
  </si>
  <si>
    <t>LechnerTech</t>
  </si>
  <si>
    <t>Lasergravur 6 Stück</t>
  </si>
  <si>
    <t>Phillip Koch</t>
  </si>
  <si>
    <t>Gravur Wanderpoklat ÖM Doppel</t>
  </si>
  <si>
    <t>Erich Pließnig</t>
  </si>
  <si>
    <t>Reisespesen ÖM Graz</t>
  </si>
  <si>
    <t>Reisespesen ÖM U21 Wels</t>
  </si>
  <si>
    <t>Reisespesen ÖM EB Wien</t>
  </si>
  <si>
    <t>Robert Trinbacher</t>
  </si>
  <si>
    <t>ÖM Urkunden Materialkosten</t>
  </si>
  <si>
    <t>ÖM Urkunden Papierkosten</t>
  </si>
  <si>
    <t>Abrechnung 3 Königs Open Rankweil</t>
  </si>
  <si>
    <t>einbehaltene KeSt</t>
  </si>
  <si>
    <t>Entgeld für Kontoführung Kommerz</t>
  </si>
  <si>
    <t>Entgeld für Buchungen und Belege</t>
  </si>
  <si>
    <t>Entgeld Kartenauszug</t>
  </si>
  <si>
    <t>Entgelt f. beleghafte u. sons. Umsätze</t>
  </si>
  <si>
    <t>Entgelt f. Kontoführend Kommerz</t>
  </si>
  <si>
    <t>Entgelt f. elektron. Übermittelte Umsätze</t>
  </si>
  <si>
    <t xml:space="preserve">Porto  </t>
  </si>
  <si>
    <t>Entgeld Kontoschließung</t>
  </si>
  <si>
    <t>Entgelt Kontoführung Kommerz</t>
  </si>
  <si>
    <t>Entgeld Buchungsposten u. Belege</t>
  </si>
  <si>
    <t>Kartenentgelt 2018, Karte 002</t>
  </si>
  <si>
    <t>1x Porto</t>
  </si>
  <si>
    <t>Entgelt f. Buchungsposten u. Belege</t>
  </si>
  <si>
    <t>Entgelt f. Kontoführung Kommerz</t>
  </si>
  <si>
    <t>Int. Billards u.Snooker Federatio</t>
  </si>
  <si>
    <t>Affiliation fee for year 2018</t>
  </si>
  <si>
    <t>European Billards u. Snooker</t>
  </si>
  <si>
    <t>Affilitation Fee 2108</t>
  </si>
  <si>
    <t>UniquaVersicherung</t>
  </si>
  <si>
    <t>Versicherung</t>
  </si>
  <si>
    <t>Hutchison Drei</t>
  </si>
  <si>
    <t>Handyrechnung</t>
  </si>
  <si>
    <t>Funktionsgebühr 2018</t>
  </si>
  <si>
    <t>Eric Willemsen</t>
  </si>
  <si>
    <t>Marius Eder-Marquardt</t>
  </si>
  <si>
    <t>Robert Plachy</t>
  </si>
  <si>
    <t>Scholze Petra</t>
  </si>
  <si>
    <t>Patrick Stegmeier</t>
  </si>
  <si>
    <t>Walter Kunz</t>
  </si>
  <si>
    <t>Rückzahlung Funktionärsentschädigung</t>
  </si>
  <si>
    <t xml:space="preserve">Zuschuss Instruktorausbildung </t>
  </si>
  <si>
    <t>Reisekosten Regelkundekurs Klagenfurt</t>
  </si>
  <si>
    <t>Regelkundekurs,Schiedsrichterseminar Klgf</t>
  </si>
  <si>
    <t>Regelkundekurs 15Reds</t>
  </si>
  <si>
    <t>Konumation Fock, Regelkundekurs Pließnig</t>
  </si>
  <si>
    <t>Österr. Billardunion</t>
  </si>
  <si>
    <t>Media Office 0812/2018 Anteil ÖSBV</t>
  </si>
  <si>
    <t>Felix Knoll</t>
  </si>
  <si>
    <t>Honorarnote Aufwendungen Online SpDi</t>
  </si>
  <si>
    <t>Internet</t>
  </si>
  <si>
    <t>World4You</t>
  </si>
  <si>
    <t>Allan G Taylor</t>
  </si>
  <si>
    <t xml:space="preserve">Training U 21 </t>
  </si>
  <si>
    <t>Coaching U21</t>
  </si>
  <si>
    <t>Tischmiete Training U 21</t>
  </si>
  <si>
    <t>Alan Taylor U21 Training</t>
  </si>
  <si>
    <t>Allan Taylor</t>
  </si>
  <si>
    <t>Hotel Novum Alan Taylor</t>
  </si>
  <si>
    <t>U21 Matchplay Alan Taylor</t>
  </si>
  <si>
    <t>Alan Taylor</t>
  </si>
  <si>
    <t>Robert Bodlos</t>
  </si>
  <si>
    <t>Training Alan Taylor</t>
  </si>
  <si>
    <t>Novum Hotels</t>
  </si>
  <si>
    <t>U21 Training mit Spitzenspielern</t>
  </si>
  <si>
    <t>Alexander Ursenbacher</t>
  </si>
  <si>
    <t>U21 Kadertraining Matchplay</t>
  </si>
  <si>
    <t>Vladislav Arion</t>
  </si>
  <si>
    <t>Highbreak Prämie 2018_02_GP</t>
  </si>
  <si>
    <t>Highbreak Prämie</t>
  </si>
  <si>
    <t xml:space="preserve">Andreas Ploner </t>
  </si>
  <si>
    <t>Martin Schmidt</t>
  </si>
  <si>
    <t>Florian Nüßle</t>
  </si>
  <si>
    <t xml:space="preserve">Markus Pfistermüller </t>
  </si>
  <si>
    <t>Highbreak Prämie 2.ABL1</t>
  </si>
  <si>
    <t>Highbreachprämie   3. GP</t>
  </si>
  <si>
    <t>Highbreakprämie 3ABL1</t>
  </si>
  <si>
    <t>Highbreackprämie   4. GP</t>
  </si>
  <si>
    <t>Highbreackprämie   4. ABL1</t>
  </si>
  <si>
    <t>Highbreackprämie 5 GP</t>
  </si>
  <si>
    <t>Highbreackprämie  6GP</t>
  </si>
  <si>
    <t>Highbreackprämie  7GP  15 Reds</t>
  </si>
  <si>
    <t>Highbreackprämie  6ABL1</t>
  </si>
  <si>
    <t>Highbreackprämie  7 ABL1</t>
  </si>
  <si>
    <t>Kadertraining 9. - 10.12.2017</t>
  </si>
  <si>
    <t>Bodlos und Bodlos</t>
  </si>
  <si>
    <t>Kadertrainung</t>
  </si>
  <si>
    <t>Kadertraining Mario Bodlos</t>
  </si>
  <si>
    <t>Kadertraining Manuel Pomweger</t>
  </si>
  <si>
    <t>Kadertraining Hotelkosten Hussein u. Ploner</t>
  </si>
  <si>
    <t>AIRPLUS AIR TRAVEL</t>
  </si>
  <si>
    <t xml:space="preserve">Spesen Storno </t>
  </si>
  <si>
    <t>SIF Vermietung</t>
  </si>
  <si>
    <t>Hotel Klimt Pfistermüller und Bodlos</t>
  </si>
  <si>
    <t>Manuel Pomweger</t>
  </si>
  <si>
    <t>Nationalkadertraining BLZ Wien</t>
  </si>
  <si>
    <t>Hotel Klimt Ploner und Nüßle</t>
  </si>
  <si>
    <t>Kadertraining HSEBC</t>
  </si>
  <si>
    <t>Renate Salvenmoser</t>
  </si>
  <si>
    <t>Nationalkadertraining  Hussein</t>
  </si>
  <si>
    <t>Hotel Klimt Kadertraining Hussein</t>
  </si>
  <si>
    <t>Proformarechnung Kadertraining</t>
  </si>
  <si>
    <t>Trainigscamp Mario Bodlos BLZ</t>
  </si>
  <si>
    <t>Rücküberweisung</t>
  </si>
  <si>
    <t>Kadertraining Salzburg</t>
  </si>
  <si>
    <t>Nationalkadertraining Salzburg</t>
  </si>
  <si>
    <t>Tischmiete u. Konsumation  Kadertraining</t>
  </si>
  <si>
    <t>Oskar Charlesworth</t>
  </si>
  <si>
    <t xml:space="preserve">Reisespesen Kadertraining </t>
  </si>
  <si>
    <t>Hotel Klimt, Nüßle,Bodlor,Kadertrainung</t>
  </si>
  <si>
    <t>Kadertraining  Mario BodlosSalzburg</t>
  </si>
  <si>
    <t>Kadertraining  Mario Bodlos Wien</t>
  </si>
  <si>
    <t>Hotel Klimt,TR 2018 Nüßle,Ploner,Kadertraining</t>
  </si>
  <si>
    <t>Hotel Klimt ,TR12/2018 Pomweger,Bodlos</t>
  </si>
  <si>
    <t>Reisespesen Kadertraining</t>
  </si>
  <si>
    <t>Kadertraining BLZ Wien</t>
  </si>
  <si>
    <t>WM Flug Eigenanteil</t>
  </si>
  <si>
    <t>Charlesworth Oskar Flug WM 18 Men</t>
  </si>
  <si>
    <t>Nüßle Claudia Flug WM 18 Men</t>
  </si>
  <si>
    <t>Nüßle Florian Flug WM 18 Men</t>
  </si>
  <si>
    <t>Koch Pfhillip Flug WM 18 Men</t>
  </si>
  <si>
    <t>Nenngeld WM Männer</t>
  </si>
  <si>
    <t>Akonto WM Männer Mynmar</t>
  </si>
  <si>
    <t>Eigenanteil WM Myanmar</t>
  </si>
  <si>
    <t>Akonto WM Männer Mynmar retour</t>
  </si>
  <si>
    <t>Royal Material</t>
  </si>
  <si>
    <t>WM Myanmar</t>
  </si>
  <si>
    <t>Christian Hochmayer</t>
  </si>
  <si>
    <t>Eigenanteil Masters WM 2018</t>
  </si>
  <si>
    <t>Richard Kronberger</t>
  </si>
  <si>
    <t>EM Masters 2018 Bulgarien</t>
  </si>
  <si>
    <t>Hochmayer Christian Flug WM 18 Mas</t>
  </si>
  <si>
    <t>Kornberger Doris Flug WM 18 Mas</t>
  </si>
  <si>
    <t>Kornberger Richard Flug WM 18 Mas</t>
  </si>
  <si>
    <t>Markus Bauer</t>
  </si>
  <si>
    <t>WBL-EB-WM Leeds</t>
  </si>
  <si>
    <t>Andreas Ploner</t>
  </si>
  <si>
    <t>Abrechnung EM Sopia</t>
  </si>
  <si>
    <t>Pfistermüller Markus</t>
  </si>
  <si>
    <t xml:space="preserve">Ploner Andreas </t>
  </si>
  <si>
    <t>Carl Walter Steiner</t>
  </si>
  <si>
    <t>Flug WM,EM</t>
  </si>
  <si>
    <t xml:space="preserve">Walter Kunz </t>
  </si>
  <si>
    <t>Flug WM/EM</t>
  </si>
  <si>
    <t>Flug EM/WM</t>
  </si>
  <si>
    <t xml:space="preserve">Bernd  Sadleder </t>
  </si>
  <si>
    <t>Abrechnung EBSA EM Masters 2018</t>
  </si>
  <si>
    <t>Helmut Metzger</t>
  </si>
  <si>
    <t>Sportpreiscenter 3 Ländervergleich</t>
  </si>
  <si>
    <t>3 Ländervergleich HSEBC</t>
  </si>
  <si>
    <t>Taxi u. Konsumation 3 Länderverg. CH u. D</t>
  </si>
  <si>
    <t>Reisespesen 3 Ländervergleich</t>
  </si>
  <si>
    <t>Konsumation 3 Ländervergleich</t>
  </si>
  <si>
    <t>Gravur Schild 3 Ländervergleich</t>
  </si>
  <si>
    <t>Gravur Schild 3 Ländervergleich, Teil 2</t>
  </si>
  <si>
    <t>Stefanie Dolezal</t>
  </si>
  <si>
    <t>4 Nation Billard Flug</t>
  </si>
  <si>
    <t>Bauer Markus Flug 4 Nations</t>
  </si>
  <si>
    <t>Knoll Stefan Flug 4 Nations</t>
  </si>
  <si>
    <t>Rieschl Werner Flug 4 Nations</t>
  </si>
  <si>
    <t>Schmidt Martin Flug 4 Nations</t>
  </si>
  <si>
    <t>Steiner CW Flug 4 Nations</t>
  </si>
  <si>
    <t>Akonto 4Nations Hotelkosten</t>
  </si>
  <si>
    <t>Eigenanteil Hotel 4 Nations 2018</t>
  </si>
  <si>
    <t>Eigenanteil Hotel 4 Nations 2018 retour</t>
  </si>
  <si>
    <t>Rest 4Nations Hotelkosten</t>
  </si>
  <si>
    <t>Visa WM China</t>
  </si>
  <si>
    <t>Akontozahlung U21 WM China</t>
  </si>
  <si>
    <t>Bodlos Mario Flug U18 WM China</t>
  </si>
  <si>
    <t>Charlesworth Oskar Flug U18 WM China</t>
  </si>
  <si>
    <t>Nüßle Florian Flug U18 WM China</t>
  </si>
  <si>
    <t>Schopf Paul Flug U18 WM China Betreuer</t>
  </si>
  <si>
    <t>Honorarnote U18/U21 WM Jinan</t>
  </si>
  <si>
    <t>Endabrechnung WM Jinan</t>
  </si>
  <si>
    <t>Flug Myanmar</t>
  </si>
  <si>
    <t>Rückzahlung Queuetransport durch Lufthansa</t>
  </si>
  <si>
    <t>Eigenanteil Zimmer WM 2018</t>
  </si>
  <si>
    <t>Abreise U18/U21 WM China, Graz-Wien</t>
  </si>
  <si>
    <t>Anreise U18/U21 WM China, Graz-Wien</t>
  </si>
  <si>
    <t>European Billards u. Snooker Ltd</t>
  </si>
  <si>
    <t>U 21, U 18</t>
  </si>
  <si>
    <t>Mario Bodlos U18 EM</t>
  </si>
  <si>
    <t>Oskar Charlesworth U 18 EM</t>
  </si>
  <si>
    <t>Ehmann Erika U18 EM</t>
  </si>
  <si>
    <t xml:space="preserve">Nüßle Claudia </t>
  </si>
  <si>
    <t>Reisespesen EM  U21 Sopia</t>
  </si>
  <si>
    <t>Reisespesen EM Sofia</t>
  </si>
  <si>
    <t>Markus Pfistermüller</t>
  </si>
  <si>
    <t>Flüge EM Sofia 2018</t>
  </si>
  <si>
    <t>Rückzahlung Sofia Flughafentransfer</t>
  </si>
  <si>
    <t>Turnierförderung U21</t>
  </si>
  <si>
    <t>Peradon</t>
  </si>
  <si>
    <t>Austrian Snooker OSBV</t>
  </si>
  <si>
    <t>Net Online Versand</t>
  </si>
  <si>
    <t>3P8JIO3 it Versand 2x Notebook</t>
  </si>
  <si>
    <t>Black seven Snooker Club</t>
  </si>
  <si>
    <t>Turnierförderung 3-Kings-Open 2018</t>
  </si>
  <si>
    <t>Turnierförderung 2018</t>
  </si>
  <si>
    <t>Förderung Tableffiting</t>
  </si>
  <si>
    <t>Aufwandsentschädigung Tag d. Sports</t>
  </si>
  <si>
    <t>Sofia Prinzess Hotel</t>
  </si>
  <si>
    <t>Proforma Invoice OeSBV Fock</t>
  </si>
  <si>
    <t>Event:</t>
  </si>
  <si>
    <t>Ort:</t>
  </si>
  <si>
    <t>Datum von:</t>
  </si>
  <si>
    <t>Datum bis:</t>
  </si>
  <si>
    <t>Bel.Nr.:</t>
  </si>
  <si>
    <t xml:space="preserve">Bezeichnung </t>
  </si>
  <si>
    <t>Summe:</t>
  </si>
  <si>
    <t>Name:</t>
  </si>
  <si>
    <t>Abrechnung Sachaufwendungen gegenüber dem ÖSBV</t>
  </si>
  <si>
    <t>IBAN</t>
  </si>
  <si>
    <t>Der Betrag ist zu überweisen auf:</t>
  </si>
  <si>
    <t>Empfänger</t>
  </si>
  <si>
    <t>1.</t>
  </si>
  <si>
    <t>2.</t>
  </si>
  <si>
    <r>
      <t xml:space="preserve">Nach dem Erhalt der Überweisung, bitte einen Kontoauszug erstellen und den 
Kontoauszug an </t>
    </r>
    <r>
      <rPr>
        <b/>
        <sz val="11"/>
        <color theme="1"/>
        <rFont val="Calibri"/>
        <family val="2"/>
        <scheme val="minor"/>
      </rPr>
      <t>finanzen@austriansnooker.at</t>
    </r>
    <r>
      <rPr>
        <sz val="11"/>
        <color theme="1"/>
        <rFont val="Calibri"/>
        <family val="2"/>
        <scheme val="minor"/>
      </rPr>
      <t xml:space="preserve"> schicken.</t>
    </r>
  </si>
  <si>
    <t>3.</t>
  </si>
  <si>
    <r>
      <t xml:space="preserve">Die Liste bitte mit den Originalbelegen an folgende Adresse schicken
</t>
    </r>
    <r>
      <rPr>
        <b/>
        <sz val="11"/>
        <color theme="1"/>
        <rFont val="Calibri"/>
        <family val="2"/>
        <scheme val="minor"/>
      </rPr>
      <t>Ing. Günter Kaschmitter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3753 Hötzelsdorf 28</t>
    </r>
  </si>
  <si>
    <t>Da sich die Abrechnungsmodalitäten gegenüber der Bundes-Sport GmbH. komplett geändert haben, kann eine Abrechnung ohne diese Liste NICHT mehr vorgenommen werden.</t>
  </si>
  <si>
    <t>Bei Fragen bitte jederzeit melden.</t>
  </si>
  <si>
    <t>Betrag überwiesen am:</t>
  </si>
  <si>
    <t>Eingegangen am:</t>
  </si>
  <si>
    <t>Vom ÖSBV auszufüllen: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</si>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</sst>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_ ;[Red]\-#,##0.00\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4" xfId="0" applyFont="1" applyFill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164" fontId="3" fillId="0" borderId="4" xfId="0" applyNumberFormat="1" applyFont="1" applyBorder="1"/>
    <xf numFmtId="0" fontId="0" fillId="0" borderId="0" xfId="0" applyBorder="1"/>
    <xf numFmtId="0" fontId="3" fillId="0" borderId="0" xfId="0" applyFont="1"/>
    <xf numFmtId="0" fontId="3" fillId="0" borderId="4" xfId="0" applyFont="1" applyBorder="1" applyAlignment="1">
      <alignment horizontal="center"/>
    </xf>
    <xf numFmtId="164" fontId="3" fillId="0" borderId="4" xfId="0" applyNumberFormat="1" applyFont="1" applyFill="1" applyBorder="1"/>
    <xf numFmtId="164" fontId="3" fillId="0" borderId="5" xfId="0" applyNumberFormat="1" applyFont="1" applyBorder="1"/>
    <xf numFmtId="0" fontId="0" fillId="0" borderId="0" xfId="0" applyFont="1" applyBorder="1"/>
    <xf numFmtId="0" fontId="0" fillId="0" borderId="0" xfId="0" applyFont="1"/>
    <xf numFmtId="0" fontId="3" fillId="0" borderId="0" xfId="0" applyFont="1" applyBorder="1"/>
    <xf numFmtId="164" fontId="5" fillId="0" borderId="4" xfId="0" applyNumberFormat="1" applyFont="1" applyBorder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Fill="1"/>
    <xf numFmtId="164" fontId="3" fillId="0" borderId="9" xfId="0" applyNumberFormat="1" applyFont="1" applyBorder="1"/>
    <xf numFmtId="164" fontId="3" fillId="0" borderId="10" xfId="0" applyNumberFormat="1" applyFont="1" applyBorder="1"/>
    <xf numFmtId="0" fontId="3" fillId="0" borderId="11" xfId="0" applyFont="1" applyBorder="1"/>
    <xf numFmtId="0" fontId="3" fillId="0" borderId="0" xfId="0" applyFont="1" applyFill="1" applyBorder="1"/>
    <xf numFmtId="0" fontId="5" fillId="0" borderId="4" xfId="0" applyFont="1" applyBorder="1"/>
    <xf numFmtId="0" fontId="2" fillId="3" borderId="6" xfId="0" applyFont="1" applyFill="1" applyBorder="1"/>
    <xf numFmtId="0" fontId="2" fillId="3" borderId="3" xfId="0" applyFont="1" applyFill="1" applyBorder="1"/>
    <xf numFmtId="164" fontId="2" fillId="3" borderId="5" xfId="0" applyNumberFormat="1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3" fillId="0" borderId="2" xfId="0" applyFont="1" applyFill="1" applyBorder="1"/>
    <xf numFmtId="165" fontId="3" fillId="0" borderId="4" xfId="0" applyNumberFormat="1" applyFont="1" applyBorder="1" applyAlignment="1">
      <alignment horizontal="center"/>
    </xf>
    <xf numFmtId="164" fontId="3" fillId="0" borderId="9" xfId="0" applyNumberFormat="1" applyFont="1" applyFill="1" applyBorder="1"/>
    <xf numFmtId="14" fontId="3" fillId="0" borderId="4" xfId="0" applyNumberFormat="1" applyFont="1" applyBorder="1"/>
    <xf numFmtId="0" fontId="6" fillId="0" borderId="2" xfId="0" applyFont="1" applyBorder="1"/>
    <xf numFmtId="0" fontId="3" fillId="0" borderId="6" xfId="0" applyFont="1" applyBorder="1"/>
    <xf numFmtId="0" fontId="3" fillId="0" borderId="12" xfId="0" applyFont="1" applyBorder="1"/>
    <xf numFmtId="0" fontId="3" fillId="0" borderId="9" xfId="0" applyFont="1" applyBorder="1"/>
    <xf numFmtId="0" fontId="3" fillId="0" borderId="4" xfId="0" applyFont="1" applyBorder="1" applyAlignment="1">
      <alignment wrapText="1"/>
    </xf>
    <xf numFmtId="1" fontId="3" fillId="0" borderId="4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9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0" fontId="0" fillId="0" borderId="0" xfId="0" applyAlignment="1">
      <alignment horizontal="left"/>
    </xf>
    <xf numFmtId="0" fontId="0" fillId="3" borderId="7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4" fontId="0" fillId="3" borderId="10" xfId="0" applyNumberFormat="1" applyFill="1" applyBorder="1"/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14" xfId="0" applyBorder="1"/>
    <xf numFmtId="4" fontId="0" fillId="0" borderId="16" xfId="0" applyNumberFormat="1" applyBorder="1"/>
    <xf numFmtId="0" fontId="0" fillId="0" borderId="17" xfId="0" applyBorder="1"/>
    <xf numFmtId="4" fontId="0" fillId="0" borderId="19" xfId="0" applyNumberFormat="1" applyBorder="1"/>
    <xf numFmtId="0" fontId="0" fillId="0" borderId="20" xfId="0" applyBorder="1"/>
    <xf numFmtId="4" fontId="0" fillId="0" borderId="22" xfId="0" applyNumberFormat="1" applyBorder="1"/>
    <xf numFmtId="0" fontId="0" fillId="4" borderId="23" xfId="0" applyFill="1" applyBorder="1"/>
    <xf numFmtId="0" fontId="0" fillId="5" borderId="0" xfId="0" applyFill="1"/>
    <xf numFmtId="0" fontId="8" fillId="5" borderId="0" xfId="0" applyFont="1" applyFill="1"/>
    <xf numFmtId="0" fontId="0" fillId="5" borderId="0" xfId="0" applyFill="1" applyAlignment="1">
      <alignment vertical="top"/>
    </xf>
    <xf numFmtId="0" fontId="0" fillId="5" borderId="0" xfId="0" applyFill="1" applyAlignment="1">
      <alignment horizontal="right" vertical="top"/>
    </xf>
    <xf numFmtId="0" fontId="0" fillId="0" borderId="15" xfId="0" applyBorder="1" applyAlignment="1"/>
    <xf numFmtId="0" fontId="0" fillId="3" borderId="2" xfId="0" applyFill="1" applyBorder="1" applyAlignment="1"/>
    <xf numFmtId="0" fontId="0" fillId="0" borderId="18" xfId="0" applyBorder="1" applyAlignment="1"/>
    <xf numFmtId="0" fontId="0" fillId="0" borderId="0" xfId="0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1" xfId="0" applyBorder="1" applyAlignment="1"/>
    <xf numFmtId="0" fontId="0" fillId="0" borderId="0" xfId="0" applyAlignment="1">
      <alignment vertical="top" wrapText="1"/>
    </xf>
  </cellXfs>
  <cellStyles count="2">
    <cellStyle name="Dezimal 2" xfId="1"/>
    <cellStyle name="Standard" xfId="0" builtinId="0"/>
  </cellStyles>
  <dxfs count="2">
    <dxf>
      <font>
        <strike/>
      </font>
    </dxf>
    <dxf>
      <font>
        <u val="none"/>
      </font>
    </dxf>
  </dxfs>
  <tableStyles count="2" defaultTableStyle="ösbv" defaultPivotStyle="PivotStyleLight16">
    <tableStyle name="ösbv" pivot="0" count="1">
      <tableStyleElement type="wholeTable" dxfId="1"/>
    </tableStyle>
    <tableStyle name="PivotTable-Format 1" table="0" count="1">
      <tableStyleElement type="pageFieldLabel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3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3175000</xdr:colOff>
      <xdr:row>1</xdr:row>
      <xdr:rowOff>43222</xdr:rowOff>
    </xdr:from>
    <xdr:to>
      <xdr:col>4</xdr:col>
      <xdr:colOff>796925</xdr:colOff>
      <xdr:row>9</xdr:row>
      <xdr:rowOff>79375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3FF42900-2026-4971-91E4-CDCABE57C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0" y="297222"/>
          <a:ext cx="1381125" cy="1395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XFD31"/>
    </sheetView>
  </sheetViews>
  <sheetFormatPr baseColWidth="10" defaultRowHeight="14" x14ac:dyDescent="0"/>
  <cols>
    <col min="5" max="5" width="24.83203125" bestFit="1" customWidth="1"/>
    <col min="6" max="6" width="36.1640625" bestFit="1" customWidth="1"/>
  </cols>
  <sheetData>
    <row r="1" spans="1:8" s="11" customFormat="1" ht="25">
      <c r="A1" s="10"/>
      <c r="B1" s="14" t="s">
        <v>18</v>
      </c>
      <c r="C1" s="15" t="s">
        <v>19</v>
      </c>
      <c r="D1" s="16" t="s">
        <v>0</v>
      </c>
      <c r="E1" s="17" t="s">
        <v>20</v>
      </c>
      <c r="F1" s="16" t="s">
        <v>21</v>
      </c>
      <c r="G1" s="16" t="s">
        <v>1</v>
      </c>
      <c r="H1" s="16" t="s">
        <v>22</v>
      </c>
    </row>
    <row r="2" spans="1:8" s="6" customFormat="1" ht="12">
      <c r="B2" s="7">
        <v>1</v>
      </c>
      <c r="C2" s="7">
        <v>2</v>
      </c>
      <c r="D2" s="2">
        <v>41641</v>
      </c>
      <c r="E2" s="3" t="s">
        <v>23</v>
      </c>
      <c r="F2" s="3" t="s">
        <v>24</v>
      </c>
      <c r="G2" s="4">
        <v>175</v>
      </c>
      <c r="H2" s="19"/>
    </row>
    <row r="3" spans="1:8" s="6" customFormat="1" ht="12">
      <c r="B3" s="7">
        <v>2</v>
      </c>
      <c r="C3" s="7">
        <v>2</v>
      </c>
      <c r="D3" s="2">
        <v>41641</v>
      </c>
      <c r="E3" s="3" t="s">
        <v>23</v>
      </c>
      <c r="F3" s="3" t="s">
        <v>25</v>
      </c>
      <c r="G3" s="4">
        <v>25</v>
      </c>
      <c r="H3" s="20"/>
    </row>
    <row r="4" spans="1:8" s="6" customFormat="1" ht="12">
      <c r="B4" s="7">
        <v>5</v>
      </c>
      <c r="C4" s="1">
        <v>2</v>
      </c>
      <c r="D4" s="2">
        <v>41646</v>
      </c>
      <c r="E4" s="3" t="s">
        <v>2</v>
      </c>
      <c r="F4" s="3" t="s">
        <v>26</v>
      </c>
      <c r="G4" s="8">
        <v>75</v>
      </c>
      <c r="H4" s="20"/>
    </row>
    <row r="5" spans="1:8" s="6" customFormat="1" ht="12">
      <c r="B5" s="7">
        <v>11</v>
      </c>
      <c r="C5" s="1">
        <v>2</v>
      </c>
      <c r="D5" s="2">
        <v>41650</v>
      </c>
      <c r="E5" s="3" t="s">
        <v>4</v>
      </c>
      <c r="F5" s="3" t="s">
        <v>27</v>
      </c>
      <c r="G5" s="8">
        <v>150</v>
      </c>
      <c r="H5" s="20"/>
    </row>
    <row r="6" spans="1:8" s="6" customFormat="1" ht="12">
      <c r="B6" s="7">
        <v>15</v>
      </c>
      <c r="C6" s="7">
        <v>2</v>
      </c>
      <c r="D6" s="2">
        <v>74527</v>
      </c>
      <c r="E6" s="3" t="s">
        <v>6</v>
      </c>
      <c r="F6" s="3" t="s">
        <v>27</v>
      </c>
      <c r="G6" s="8">
        <v>135</v>
      </c>
      <c r="H6" s="20"/>
    </row>
    <row r="7" spans="1:8" s="6" customFormat="1" ht="12">
      <c r="B7" s="7">
        <v>25</v>
      </c>
      <c r="C7" s="7">
        <v>2</v>
      </c>
      <c r="D7" s="2">
        <v>41667</v>
      </c>
      <c r="E7" s="3" t="s">
        <v>7</v>
      </c>
      <c r="F7" s="3" t="s">
        <v>27</v>
      </c>
      <c r="G7" s="8">
        <v>75</v>
      </c>
      <c r="H7" s="20"/>
    </row>
    <row r="8" spans="1:8" s="6" customFormat="1" ht="12">
      <c r="B8" s="7">
        <v>26</v>
      </c>
      <c r="C8" s="1">
        <v>2</v>
      </c>
      <c r="D8" s="2">
        <v>41668</v>
      </c>
      <c r="E8" s="3" t="s">
        <v>28</v>
      </c>
      <c r="F8" s="3" t="s">
        <v>29</v>
      </c>
      <c r="G8" s="8">
        <v>75</v>
      </c>
      <c r="H8" s="20"/>
    </row>
    <row r="9" spans="1:8" s="6" customFormat="1" ht="12">
      <c r="B9" s="7">
        <v>29</v>
      </c>
      <c r="C9" s="1">
        <v>2</v>
      </c>
      <c r="D9" s="2">
        <v>41669</v>
      </c>
      <c r="E9" s="3" t="s">
        <v>9</v>
      </c>
      <c r="F9" s="3" t="s">
        <v>27</v>
      </c>
      <c r="G9" s="8">
        <v>325</v>
      </c>
      <c r="H9" s="20"/>
    </row>
    <row r="10" spans="1:8" s="6" customFormat="1" ht="12">
      <c r="B10" s="7">
        <v>34</v>
      </c>
      <c r="C10" s="1">
        <v>2</v>
      </c>
      <c r="D10" s="2">
        <v>41671</v>
      </c>
      <c r="E10" s="3" t="s">
        <v>13</v>
      </c>
      <c r="F10" s="3" t="s">
        <v>30</v>
      </c>
      <c r="G10" s="8">
        <v>1250</v>
      </c>
      <c r="H10" s="20"/>
    </row>
    <row r="11" spans="1:8" s="6" customFormat="1" ht="12">
      <c r="B11" s="7">
        <v>36</v>
      </c>
      <c r="C11" s="1">
        <v>3</v>
      </c>
      <c r="D11" s="2">
        <v>41674</v>
      </c>
      <c r="E11" s="3" t="s">
        <v>10</v>
      </c>
      <c r="F11" s="3" t="s">
        <v>31</v>
      </c>
      <c r="G11" s="8">
        <v>125</v>
      </c>
      <c r="H11" s="20"/>
    </row>
    <row r="12" spans="1:8" s="6" customFormat="1" ht="12">
      <c r="B12" s="7">
        <v>37</v>
      </c>
      <c r="C12" s="1">
        <v>3</v>
      </c>
      <c r="D12" s="2">
        <v>41675</v>
      </c>
      <c r="E12" s="3" t="s">
        <v>14</v>
      </c>
      <c r="F12" s="3" t="s">
        <v>31</v>
      </c>
      <c r="G12" s="8">
        <v>250</v>
      </c>
      <c r="H12" s="20"/>
    </row>
    <row r="13" spans="1:8" s="6" customFormat="1" ht="12">
      <c r="B13" s="7">
        <v>40</v>
      </c>
      <c r="C13" s="1">
        <v>3</v>
      </c>
      <c r="D13" s="2">
        <v>41678</v>
      </c>
      <c r="E13" s="3" t="s">
        <v>10</v>
      </c>
      <c r="F13" s="3" t="s">
        <v>32</v>
      </c>
      <c r="G13" s="8">
        <v>25</v>
      </c>
      <c r="H13" s="20"/>
    </row>
    <row r="14" spans="1:8" s="6" customFormat="1" ht="12">
      <c r="B14" s="7">
        <v>47</v>
      </c>
      <c r="C14" s="7">
        <v>3</v>
      </c>
      <c r="D14" s="2">
        <v>41689</v>
      </c>
      <c r="E14" s="3" t="s">
        <v>14</v>
      </c>
      <c r="F14" s="3" t="s">
        <v>33</v>
      </c>
      <c r="G14" s="8">
        <v>175</v>
      </c>
      <c r="H14" s="20"/>
    </row>
    <row r="15" spans="1:8" s="6" customFormat="1" ht="12">
      <c r="B15" s="7">
        <v>51</v>
      </c>
      <c r="C15" s="7">
        <v>3</v>
      </c>
      <c r="D15" s="2">
        <v>41695</v>
      </c>
      <c r="E15" s="3" t="s">
        <v>11</v>
      </c>
      <c r="F15" s="3" t="s">
        <v>34</v>
      </c>
      <c r="G15" s="8">
        <v>200</v>
      </c>
      <c r="H15" s="20"/>
    </row>
    <row r="16" spans="1:8" s="6" customFormat="1" ht="12">
      <c r="B16" s="7">
        <v>55</v>
      </c>
      <c r="C16" s="7">
        <v>3</v>
      </c>
      <c r="D16" s="2">
        <v>41696</v>
      </c>
      <c r="E16" s="3" t="s">
        <v>35</v>
      </c>
      <c r="F16" s="3" t="s">
        <v>36</v>
      </c>
      <c r="G16" s="4">
        <v>25</v>
      </c>
      <c r="H16" s="20"/>
    </row>
    <row r="17" spans="2:8" s="6" customFormat="1" ht="12">
      <c r="B17" s="7">
        <v>63</v>
      </c>
      <c r="C17" s="7">
        <v>4</v>
      </c>
      <c r="D17" s="2">
        <v>41703</v>
      </c>
      <c r="E17" s="3" t="s">
        <v>15</v>
      </c>
      <c r="F17" s="3" t="s">
        <v>16</v>
      </c>
      <c r="G17" s="9">
        <v>100</v>
      </c>
      <c r="H17" s="20"/>
    </row>
    <row r="18" spans="2:8" s="6" customFormat="1" ht="12">
      <c r="B18" s="7">
        <v>68</v>
      </c>
      <c r="C18" s="7">
        <v>4</v>
      </c>
      <c r="D18" s="2">
        <v>41703</v>
      </c>
      <c r="E18" s="3" t="s">
        <v>14</v>
      </c>
      <c r="F18" s="3" t="s">
        <v>37</v>
      </c>
      <c r="G18" s="8">
        <v>25</v>
      </c>
      <c r="H18" s="20"/>
    </row>
    <row r="19" spans="2:8" s="6" customFormat="1" ht="12">
      <c r="B19" s="7">
        <v>71</v>
      </c>
      <c r="C19" s="7">
        <v>4</v>
      </c>
      <c r="D19" s="2">
        <v>41703</v>
      </c>
      <c r="E19" s="3" t="s">
        <v>38</v>
      </c>
      <c r="F19" s="3" t="s">
        <v>39</v>
      </c>
      <c r="G19" s="4">
        <v>25</v>
      </c>
      <c r="H19" s="20"/>
    </row>
    <row r="20" spans="2:8" s="6" customFormat="1" ht="12">
      <c r="B20" s="7">
        <v>74</v>
      </c>
      <c r="C20" s="7">
        <v>4</v>
      </c>
      <c r="D20" s="2">
        <v>41703</v>
      </c>
      <c r="E20" s="3" t="s">
        <v>9</v>
      </c>
      <c r="F20" s="3" t="s">
        <v>40</v>
      </c>
      <c r="G20" s="4">
        <v>50</v>
      </c>
      <c r="H20" s="20"/>
    </row>
    <row r="21" spans="2:8" s="6" customFormat="1" ht="12">
      <c r="B21" s="7">
        <v>101</v>
      </c>
      <c r="C21" s="7">
        <v>4</v>
      </c>
      <c r="D21" s="2">
        <v>41717</v>
      </c>
      <c r="E21" s="3" t="s">
        <v>41</v>
      </c>
      <c r="F21" s="3" t="s">
        <v>40</v>
      </c>
      <c r="G21" s="4">
        <v>50</v>
      </c>
      <c r="H21" s="20"/>
    </row>
    <row r="22" spans="2:8" s="6" customFormat="1" ht="12">
      <c r="B22" s="7">
        <v>117</v>
      </c>
      <c r="C22" s="7">
        <v>5</v>
      </c>
      <c r="D22" s="2">
        <v>41732</v>
      </c>
      <c r="E22" s="3" t="s">
        <v>42</v>
      </c>
      <c r="F22" s="3" t="s">
        <v>43</v>
      </c>
      <c r="G22" s="8">
        <v>25</v>
      </c>
      <c r="H22" s="20"/>
    </row>
    <row r="23" spans="2:8" s="6" customFormat="1" ht="12">
      <c r="B23" s="7">
        <v>118</v>
      </c>
      <c r="C23" s="7">
        <v>5</v>
      </c>
      <c r="D23" s="2">
        <v>41733</v>
      </c>
      <c r="E23" s="3" t="s">
        <v>6</v>
      </c>
      <c r="F23" s="3" t="s">
        <v>44</v>
      </c>
      <c r="G23" s="4">
        <v>60</v>
      </c>
      <c r="H23" s="20"/>
    </row>
    <row r="24" spans="2:8" s="6" customFormat="1" ht="12">
      <c r="B24" s="7">
        <v>141</v>
      </c>
      <c r="C24" s="1">
        <v>5</v>
      </c>
      <c r="D24" s="2">
        <v>41745</v>
      </c>
      <c r="E24" s="3" t="s">
        <v>11</v>
      </c>
      <c r="F24" s="3" t="s">
        <v>45</v>
      </c>
      <c r="G24" s="4">
        <v>25</v>
      </c>
      <c r="H24" s="20"/>
    </row>
    <row r="25" spans="2:8" s="6" customFormat="1" ht="12">
      <c r="B25" s="7">
        <v>160</v>
      </c>
      <c r="C25" s="1">
        <v>6</v>
      </c>
      <c r="D25" s="2">
        <v>41761</v>
      </c>
      <c r="E25" s="3" t="s">
        <v>8</v>
      </c>
      <c r="F25" s="18" t="s">
        <v>46</v>
      </c>
      <c r="G25" s="4">
        <v>50</v>
      </c>
      <c r="H25" s="20"/>
    </row>
    <row r="26" spans="2:8" s="6" customFormat="1" ht="12">
      <c r="B26" s="7">
        <v>165</v>
      </c>
      <c r="C26" s="1">
        <v>6</v>
      </c>
      <c r="D26" s="2">
        <v>41762</v>
      </c>
      <c r="E26" s="3" t="s">
        <v>14</v>
      </c>
      <c r="F26" s="18" t="s">
        <v>47</v>
      </c>
      <c r="G26" s="4">
        <v>25</v>
      </c>
      <c r="H26" s="20"/>
    </row>
    <row r="27" spans="2:8" s="6" customFormat="1" ht="12">
      <c r="B27" s="7">
        <v>297</v>
      </c>
      <c r="C27" s="1">
        <v>11</v>
      </c>
      <c r="D27" s="2">
        <v>41922</v>
      </c>
      <c r="E27" s="3" t="s">
        <v>14</v>
      </c>
      <c r="F27" s="3" t="s">
        <v>48</v>
      </c>
      <c r="G27" s="4">
        <v>25</v>
      </c>
      <c r="H27" s="20"/>
    </row>
    <row r="28" spans="2:8" s="6" customFormat="1" ht="12">
      <c r="B28" s="7">
        <v>310</v>
      </c>
      <c r="C28" s="1">
        <v>11</v>
      </c>
      <c r="D28" s="2">
        <v>41934</v>
      </c>
      <c r="E28" s="3" t="s">
        <v>9</v>
      </c>
      <c r="F28" s="18" t="s">
        <v>49</v>
      </c>
      <c r="G28" s="4">
        <v>50</v>
      </c>
      <c r="H28" s="20"/>
    </row>
    <row r="29" spans="2:8" s="6" customFormat="1" ht="12">
      <c r="B29" s="7">
        <v>318</v>
      </c>
      <c r="C29" s="1">
        <v>11</v>
      </c>
      <c r="D29" s="2">
        <v>41941</v>
      </c>
      <c r="E29" s="3" t="s">
        <v>50</v>
      </c>
      <c r="F29" s="3" t="s">
        <v>40</v>
      </c>
      <c r="G29" s="4">
        <v>50</v>
      </c>
      <c r="H29" s="13">
        <f>SUM(G2:G29)</f>
        <v>3645</v>
      </c>
    </row>
    <row r="30" spans="2:8" ht="5.25" customHeight="1"/>
    <row r="31" spans="2:8">
      <c r="B31" s="27" t="s">
        <v>22</v>
      </c>
      <c r="C31" s="28"/>
      <c r="D31" s="28"/>
      <c r="E31" s="28"/>
      <c r="F31" s="28"/>
      <c r="G31" s="28"/>
      <c r="H31" s="29">
        <f>H29</f>
        <v>3645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A2" sqref="A2:XFD25"/>
    </sheetView>
  </sheetViews>
  <sheetFormatPr baseColWidth="10" defaultRowHeight="14" x14ac:dyDescent="0"/>
  <sheetData>
    <row r="2" spans="1:10" s="11" customFormat="1" ht="36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1">
        <v>1000</v>
      </c>
      <c r="C3" s="1"/>
      <c r="D3" s="2">
        <v>41671</v>
      </c>
      <c r="E3" s="3" t="s">
        <v>192</v>
      </c>
      <c r="F3" s="3" t="s">
        <v>256</v>
      </c>
      <c r="G3" s="8">
        <v>-790</v>
      </c>
      <c r="H3" s="19"/>
      <c r="I3" s="25"/>
      <c r="J3" s="5"/>
    </row>
    <row r="4" spans="1:10">
      <c r="B4" s="1">
        <v>1007</v>
      </c>
      <c r="C4" s="1"/>
      <c r="D4" s="2">
        <v>41653</v>
      </c>
      <c r="E4" s="3" t="s">
        <v>257</v>
      </c>
      <c r="F4" s="18" t="s">
        <v>258</v>
      </c>
      <c r="G4" s="8">
        <v>-145.6</v>
      </c>
      <c r="H4" s="20"/>
      <c r="I4" s="30"/>
      <c r="J4" s="5"/>
    </row>
    <row r="5" spans="1:10">
      <c r="B5" s="1">
        <v>1008</v>
      </c>
      <c r="C5" s="7"/>
      <c r="D5" s="2">
        <v>41653</v>
      </c>
      <c r="E5" s="3" t="s">
        <v>192</v>
      </c>
      <c r="F5" s="3" t="s">
        <v>259</v>
      </c>
      <c r="G5" s="8">
        <v>-120</v>
      </c>
      <c r="H5" s="20"/>
      <c r="I5" s="30"/>
      <c r="J5" s="5"/>
    </row>
    <row r="6" spans="1:10">
      <c r="B6" s="1">
        <v>1013</v>
      </c>
      <c r="C6" s="1"/>
      <c r="D6" s="2">
        <v>41670</v>
      </c>
      <c r="E6" s="3" t="s">
        <v>260</v>
      </c>
      <c r="F6" s="3" t="s">
        <v>261</v>
      </c>
      <c r="G6" s="8">
        <v>-62</v>
      </c>
      <c r="H6" s="20"/>
      <c r="I6" s="30"/>
      <c r="J6" s="5"/>
    </row>
    <row r="7" spans="1:10">
      <c r="B7" s="1">
        <v>1014</v>
      </c>
      <c r="C7" s="7"/>
      <c r="D7" s="2">
        <v>41670</v>
      </c>
      <c r="E7" s="3" t="s">
        <v>262</v>
      </c>
      <c r="F7" s="3" t="s">
        <v>261</v>
      </c>
      <c r="G7" s="8">
        <v>-56</v>
      </c>
      <c r="H7" s="20"/>
      <c r="I7" s="30"/>
      <c r="J7" s="5"/>
    </row>
    <row r="8" spans="1:10">
      <c r="B8" s="1">
        <v>1015</v>
      </c>
      <c r="C8" s="7"/>
      <c r="D8" s="2">
        <v>41670</v>
      </c>
      <c r="E8" s="3" t="s">
        <v>263</v>
      </c>
      <c r="F8" s="3" t="s">
        <v>264</v>
      </c>
      <c r="G8" s="8">
        <v>-14.64</v>
      </c>
      <c r="H8" s="20"/>
      <c r="I8" s="30"/>
      <c r="J8" s="5"/>
    </row>
    <row r="9" spans="1:10">
      <c r="B9" s="1">
        <v>1016</v>
      </c>
      <c r="C9" s="1"/>
      <c r="D9" s="2">
        <v>41670</v>
      </c>
      <c r="E9" s="3" t="s">
        <v>192</v>
      </c>
      <c r="F9" s="3" t="s">
        <v>265</v>
      </c>
      <c r="G9" s="8">
        <v>-411</v>
      </c>
      <c r="H9" s="20"/>
      <c r="I9" s="30"/>
      <c r="J9" s="5"/>
    </row>
    <row r="10" spans="1:10">
      <c r="B10" s="1">
        <v>1017</v>
      </c>
      <c r="C10" s="1"/>
      <c r="D10" s="2">
        <v>41670</v>
      </c>
      <c r="E10" s="3" t="s">
        <v>35</v>
      </c>
      <c r="F10" s="3" t="s">
        <v>265</v>
      </c>
      <c r="G10" s="8">
        <v>-38</v>
      </c>
      <c r="H10" s="20"/>
      <c r="I10" s="30"/>
      <c r="J10" s="5"/>
    </row>
    <row r="11" spans="1:10">
      <c r="B11" s="1">
        <v>1018</v>
      </c>
      <c r="C11" s="1"/>
      <c r="D11" s="2">
        <v>41670</v>
      </c>
      <c r="E11" s="3" t="s">
        <v>192</v>
      </c>
      <c r="F11" s="3" t="s">
        <v>266</v>
      </c>
      <c r="G11" s="4">
        <v>-170.5</v>
      </c>
      <c r="H11" s="20"/>
      <c r="I11" s="30"/>
      <c r="J11" s="5"/>
    </row>
    <row r="12" spans="1:10">
      <c r="B12" s="1">
        <v>1019</v>
      </c>
      <c r="C12" s="1"/>
      <c r="D12" s="2">
        <v>41670</v>
      </c>
      <c r="E12" s="3" t="s">
        <v>192</v>
      </c>
      <c r="F12" s="3" t="s">
        <v>267</v>
      </c>
      <c r="G12" s="4">
        <v>-112.45</v>
      </c>
      <c r="H12" s="20"/>
      <c r="I12" s="30"/>
      <c r="J12" s="5"/>
    </row>
    <row r="13" spans="1:10">
      <c r="B13" s="1">
        <v>1021</v>
      </c>
      <c r="C13" s="1"/>
      <c r="D13" s="2">
        <v>41685</v>
      </c>
      <c r="E13" s="3" t="s">
        <v>268</v>
      </c>
      <c r="F13" s="3" t="s">
        <v>269</v>
      </c>
      <c r="G13" s="4">
        <v>-28</v>
      </c>
      <c r="H13" s="20"/>
      <c r="I13" s="30"/>
      <c r="J13" s="5"/>
    </row>
    <row r="14" spans="1:10">
      <c r="B14" s="1">
        <v>1022</v>
      </c>
      <c r="C14" s="1"/>
      <c r="D14" s="2">
        <v>41685</v>
      </c>
      <c r="E14" s="3" t="s">
        <v>270</v>
      </c>
      <c r="F14" s="3" t="s">
        <v>271</v>
      </c>
      <c r="G14" s="4">
        <v>-80.55</v>
      </c>
      <c r="H14" s="20"/>
      <c r="I14" s="30"/>
      <c r="J14" s="5"/>
    </row>
    <row r="15" spans="1:10">
      <c r="B15" s="1">
        <v>1039</v>
      </c>
      <c r="C15" s="1"/>
      <c r="D15" s="2">
        <v>41709</v>
      </c>
      <c r="E15" s="3" t="s">
        <v>272</v>
      </c>
      <c r="F15" s="3" t="s">
        <v>273</v>
      </c>
      <c r="G15" s="4">
        <v>-72.400000000000006</v>
      </c>
      <c r="H15" s="20"/>
      <c r="I15" s="30"/>
      <c r="J15" s="5"/>
    </row>
    <row r="16" spans="1:10">
      <c r="B16" s="1">
        <v>1046</v>
      </c>
      <c r="C16" s="1"/>
      <c r="D16" s="2">
        <v>41723</v>
      </c>
      <c r="E16" s="3" t="s">
        <v>274</v>
      </c>
      <c r="F16" s="3" t="s">
        <v>275</v>
      </c>
      <c r="G16" s="4">
        <v>-54</v>
      </c>
      <c r="H16" s="20"/>
      <c r="I16" s="30"/>
      <c r="J16" s="5"/>
    </row>
    <row r="17" spans="2:8" s="6" customFormat="1" ht="12">
      <c r="B17" s="7">
        <v>18</v>
      </c>
      <c r="C17" s="34">
        <v>0.02</v>
      </c>
      <c r="D17" s="2">
        <v>41663</v>
      </c>
      <c r="E17" s="3" t="s">
        <v>276</v>
      </c>
      <c r="F17" s="3" t="s">
        <v>277</v>
      </c>
      <c r="G17" s="8">
        <v>-190.8</v>
      </c>
      <c r="H17" s="20"/>
    </row>
    <row r="18" spans="2:8" s="6" customFormat="1" ht="12">
      <c r="B18" s="7">
        <v>21</v>
      </c>
      <c r="C18" s="7">
        <v>2</v>
      </c>
      <c r="D18" s="2">
        <v>41663</v>
      </c>
      <c r="E18" s="18" t="s">
        <v>278</v>
      </c>
      <c r="F18" s="3" t="s">
        <v>279</v>
      </c>
      <c r="G18" s="8">
        <v>-6</v>
      </c>
      <c r="H18" s="20"/>
    </row>
    <row r="19" spans="2:8" s="6" customFormat="1" ht="12">
      <c r="B19" s="7">
        <v>31</v>
      </c>
      <c r="C19" s="1">
        <v>2</v>
      </c>
      <c r="D19" s="2">
        <v>41670</v>
      </c>
      <c r="E19" s="3" t="s">
        <v>280</v>
      </c>
      <c r="F19" s="3" t="s">
        <v>281</v>
      </c>
      <c r="G19" s="8">
        <v>-41.02</v>
      </c>
      <c r="H19" s="20"/>
    </row>
    <row r="20" spans="2:8" s="6" customFormat="1" ht="12">
      <c r="B20" s="7">
        <v>32</v>
      </c>
      <c r="C20" s="1">
        <v>2</v>
      </c>
      <c r="D20" s="2">
        <v>41670</v>
      </c>
      <c r="E20" s="3" t="s">
        <v>280</v>
      </c>
      <c r="F20" s="3" t="s">
        <v>282</v>
      </c>
      <c r="G20" s="8">
        <v>-83</v>
      </c>
      <c r="H20" s="20"/>
    </row>
    <row r="21" spans="2:8" s="6" customFormat="1" ht="12">
      <c r="B21" s="7">
        <v>33</v>
      </c>
      <c r="C21" s="1">
        <v>2</v>
      </c>
      <c r="D21" s="2">
        <v>41670</v>
      </c>
      <c r="E21" s="3" t="s">
        <v>280</v>
      </c>
      <c r="F21" s="3" t="s">
        <v>283</v>
      </c>
      <c r="G21" s="8">
        <v>-68</v>
      </c>
      <c r="H21" s="20"/>
    </row>
    <row r="22" spans="2:8" s="6" customFormat="1" ht="12">
      <c r="B22" s="7">
        <v>45</v>
      </c>
      <c r="C22" s="7">
        <v>3</v>
      </c>
      <c r="D22" s="2">
        <v>41685</v>
      </c>
      <c r="E22" s="3" t="s">
        <v>284</v>
      </c>
      <c r="F22" s="3" t="s">
        <v>285</v>
      </c>
      <c r="G22" s="35">
        <v>-73.03</v>
      </c>
      <c r="H22" s="20"/>
    </row>
    <row r="23" spans="2:8" s="6" customFormat="1" ht="12">
      <c r="B23" s="7">
        <v>46</v>
      </c>
      <c r="C23" s="7">
        <v>3</v>
      </c>
      <c r="D23" s="2">
        <v>41685</v>
      </c>
      <c r="E23" s="3" t="s">
        <v>284</v>
      </c>
      <c r="F23" s="3" t="s">
        <v>286</v>
      </c>
      <c r="G23" s="8">
        <v>-27.38</v>
      </c>
      <c r="H23" s="4">
        <f>SUM(G3:G23)</f>
        <v>-2644.3700000000003</v>
      </c>
    </row>
    <row r="24" spans="2:8" ht="4.5" customHeight="1"/>
    <row r="25" spans="2:8">
      <c r="B25" s="27" t="s">
        <v>22</v>
      </c>
      <c r="C25" s="28"/>
      <c r="D25" s="28"/>
      <c r="E25" s="28"/>
      <c r="F25" s="28"/>
      <c r="G25" s="28"/>
      <c r="H25" s="29">
        <f>H23</f>
        <v>-2644.3700000000003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A2" sqref="A2:XFD5"/>
    </sheetView>
  </sheetViews>
  <sheetFormatPr baseColWidth="10" defaultRowHeight="14" x14ac:dyDescent="0"/>
  <cols>
    <col min="5" max="5" width="13.5" bestFit="1" customWidth="1"/>
    <col min="6" max="6" width="32.33203125" bestFit="1" customWidth="1"/>
  </cols>
  <sheetData>
    <row r="2" spans="1:9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19</v>
      </c>
      <c r="C3" s="7">
        <v>2</v>
      </c>
      <c r="D3" s="2">
        <v>41663</v>
      </c>
      <c r="E3" s="3" t="s">
        <v>192</v>
      </c>
      <c r="F3" s="3" t="s">
        <v>287</v>
      </c>
      <c r="G3" s="8">
        <v>-438.7</v>
      </c>
      <c r="H3" s="4">
        <f>SUM(G3)</f>
        <v>-438.7</v>
      </c>
    </row>
    <row r="4" spans="1:9" ht="5.25" customHeight="1"/>
    <row r="5" spans="1:9">
      <c r="B5" s="27" t="s">
        <v>22</v>
      </c>
      <c r="C5" s="28"/>
      <c r="D5" s="28"/>
      <c r="E5" s="28"/>
      <c r="F5" s="28"/>
      <c r="G5" s="28"/>
      <c r="H5" s="29">
        <f>H3</f>
        <v>-438.7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A2" sqref="A2:XFD30"/>
    </sheetView>
  </sheetViews>
  <sheetFormatPr baseColWidth="10" defaultRowHeight="14" x14ac:dyDescent="0"/>
  <cols>
    <col min="4" max="4" width="10.1640625" bestFit="1" customWidth="1"/>
    <col min="5" max="5" width="13.5" bestFit="1" customWidth="1"/>
    <col min="6" max="6" width="35.33203125" bestFit="1" customWidth="1"/>
  </cols>
  <sheetData>
    <row r="2" spans="1:10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1"/>
      <c r="C3" s="1"/>
      <c r="D3" s="2">
        <v>41640</v>
      </c>
      <c r="E3" s="3" t="s">
        <v>203</v>
      </c>
      <c r="F3" s="3" t="s">
        <v>288</v>
      </c>
      <c r="G3" s="4">
        <v>-0.11</v>
      </c>
      <c r="H3" s="20"/>
      <c r="I3" s="30"/>
      <c r="J3" s="5"/>
    </row>
    <row r="4" spans="1:10">
      <c r="B4" s="1"/>
      <c r="C4" s="1"/>
      <c r="D4" s="2">
        <v>41640</v>
      </c>
      <c r="E4" s="3" t="s">
        <v>203</v>
      </c>
      <c r="F4" s="3" t="s">
        <v>289</v>
      </c>
      <c r="G4" s="4">
        <v>-6</v>
      </c>
      <c r="H4" s="20"/>
      <c r="I4" s="30"/>
      <c r="J4" s="5"/>
    </row>
    <row r="5" spans="1:10">
      <c r="B5" s="7"/>
      <c r="C5" s="7"/>
      <c r="D5" s="2">
        <v>41640</v>
      </c>
      <c r="E5" s="3" t="s">
        <v>203</v>
      </c>
      <c r="F5" s="3" t="s">
        <v>290</v>
      </c>
      <c r="G5" s="4">
        <v>-11.99</v>
      </c>
      <c r="H5" s="20"/>
      <c r="I5" s="30"/>
      <c r="J5" s="5"/>
    </row>
    <row r="6" spans="1:10">
      <c r="B6" s="1">
        <v>1002</v>
      </c>
      <c r="C6" s="1"/>
      <c r="D6" s="2">
        <v>41641</v>
      </c>
      <c r="E6" s="3" t="s">
        <v>203</v>
      </c>
      <c r="F6" s="3" t="s">
        <v>205</v>
      </c>
      <c r="G6" s="8">
        <v>-13.05</v>
      </c>
      <c r="H6" s="20"/>
      <c r="I6" s="30"/>
      <c r="J6" s="5"/>
    </row>
    <row r="7" spans="1:10">
      <c r="B7" s="1"/>
      <c r="C7" s="1"/>
      <c r="D7" s="2">
        <v>41731</v>
      </c>
      <c r="E7" s="3" t="s">
        <v>203</v>
      </c>
      <c r="F7" s="3" t="s">
        <v>288</v>
      </c>
      <c r="G7" s="4">
        <v>-0.1</v>
      </c>
      <c r="H7" s="20"/>
      <c r="I7" s="30"/>
      <c r="J7" s="31"/>
    </row>
    <row r="8" spans="1:10">
      <c r="B8" s="1"/>
      <c r="C8" s="1"/>
      <c r="D8" s="2">
        <v>41731</v>
      </c>
      <c r="E8" s="3" t="s">
        <v>203</v>
      </c>
      <c r="F8" s="3" t="s">
        <v>291</v>
      </c>
      <c r="G8" s="4">
        <v>-0.6</v>
      </c>
      <c r="H8" s="20"/>
      <c r="I8" s="25"/>
      <c r="J8" s="31"/>
    </row>
    <row r="9" spans="1:10">
      <c r="B9" s="1"/>
      <c r="C9" s="1"/>
      <c r="D9" s="2">
        <v>41731</v>
      </c>
      <c r="E9" s="36" t="s">
        <v>203</v>
      </c>
      <c r="F9" s="3" t="s">
        <v>292</v>
      </c>
      <c r="G9" s="4">
        <v>-2.2000000000000002</v>
      </c>
      <c r="H9" s="20"/>
      <c r="I9" s="25"/>
      <c r="J9" s="5"/>
    </row>
    <row r="10" spans="1:10">
      <c r="B10" s="1"/>
      <c r="C10" s="1"/>
      <c r="D10" s="2">
        <v>41731</v>
      </c>
      <c r="E10" s="3" t="s">
        <v>203</v>
      </c>
      <c r="F10" s="3" t="s">
        <v>293</v>
      </c>
      <c r="G10" s="4">
        <v>-6</v>
      </c>
      <c r="H10" s="20"/>
      <c r="I10" s="25"/>
      <c r="J10" s="5"/>
    </row>
    <row r="11" spans="1:10">
      <c r="B11" s="1"/>
      <c r="C11" s="1"/>
      <c r="D11" s="2">
        <v>41731</v>
      </c>
      <c r="E11" s="3" t="s">
        <v>203</v>
      </c>
      <c r="F11" s="3" t="s">
        <v>294</v>
      </c>
      <c r="G11" s="4">
        <v>-4.68</v>
      </c>
      <c r="H11" s="20"/>
      <c r="I11" s="30"/>
      <c r="J11" s="5"/>
    </row>
    <row r="12" spans="1:10">
      <c r="B12" s="1"/>
      <c r="C12" s="1"/>
      <c r="D12" s="2">
        <v>41731</v>
      </c>
      <c r="E12" s="3" t="s">
        <v>203</v>
      </c>
      <c r="F12" s="3" t="s">
        <v>295</v>
      </c>
      <c r="G12" s="4">
        <v>-0.68</v>
      </c>
      <c r="H12" s="20"/>
      <c r="I12" s="30"/>
      <c r="J12" s="5"/>
    </row>
    <row r="13" spans="1:10">
      <c r="B13" s="1"/>
      <c r="C13" s="1"/>
      <c r="D13" s="2">
        <v>41731</v>
      </c>
      <c r="E13" s="3" t="s">
        <v>203</v>
      </c>
      <c r="F13" s="3" t="s">
        <v>293</v>
      </c>
      <c r="G13" s="4">
        <v>-6</v>
      </c>
      <c r="H13" s="20"/>
      <c r="I13" s="30"/>
      <c r="J13" s="5"/>
    </row>
    <row r="14" spans="1:10">
      <c r="B14" s="1"/>
      <c r="C14" s="1"/>
      <c r="D14" s="2">
        <v>41731</v>
      </c>
      <c r="E14" s="3" t="s">
        <v>203</v>
      </c>
      <c r="F14" s="3" t="s">
        <v>296</v>
      </c>
      <c r="G14" s="4">
        <v>-15</v>
      </c>
      <c r="H14" s="20"/>
      <c r="I14" s="25"/>
      <c r="J14" s="5"/>
    </row>
    <row r="15" spans="1:10" s="6" customFormat="1" ht="12">
      <c r="B15" s="1"/>
      <c r="C15" s="1">
        <v>1</v>
      </c>
      <c r="D15" s="2">
        <v>41640</v>
      </c>
      <c r="E15" s="3" t="s">
        <v>203</v>
      </c>
      <c r="F15" s="3" t="s">
        <v>288</v>
      </c>
      <c r="G15" s="4">
        <v>-0.1</v>
      </c>
      <c r="H15" s="20"/>
    </row>
    <row r="16" spans="1:10" s="6" customFormat="1" ht="12">
      <c r="B16" s="7"/>
      <c r="C16" s="7">
        <v>1</v>
      </c>
      <c r="D16" s="2">
        <v>41640</v>
      </c>
      <c r="E16" s="3" t="s">
        <v>203</v>
      </c>
      <c r="F16" s="3" t="s">
        <v>297</v>
      </c>
      <c r="G16" s="4">
        <v>-6</v>
      </c>
      <c r="H16" s="20"/>
    </row>
    <row r="17" spans="2:8" s="6" customFormat="1" ht="12">
      <c r="B17" s="7"/>
      <c r="C17" s="7">
        <v>1</v>
      </c>
      <c r="D17" s="2">
        <v>41640</v>
      </c>
      <c r="E17" s="3" t="s">
        <v>203</v>
      </c>
      <c r="F17" s="3" t="s">
        <v>298</v>
      </c>
      <c r="G17" s="4">
        <v>-30.17</v>
      </c>
      <c r="H17" s="20"/>
    </row>
    <row r="18" spans="2:8" s="6" customFormat="1" ht="12">
      <c r="B18" s="7"/>
      <c r="C18" s="7">
        <v>2</v>
      </c>
      <c r="D18" s="2">
        <v>41641</v>
      </c>
      <c r="E18" s="3" t="s">
        <v>203</v>
      </c>
      <c r="F18" s="3" t="s">
        <v>299</v>
      </c>
      <c r="G18" s="4">
        <v>-13.05</v>
      </c>
      <c r="H18" s="20"/>
    </row>
    <row r="19" spans="2:8" s="6" customFormat="1" ht="12">
      <c r="B19" s="7">
        <v>110</v>
      </c>
      <c r="C19" s="7">
        <v>4</v>
      </c>
      <c r="D19" s="2">
        <v>41731</v>
      </c>
      <c r="E19" s="3" t="s">
        <v>203</v>
      </c>
      <c r="F19" s="3" t="s">
        <v>288</v>
      </c>
      <c r="G19" s="4">
        <v>-7.0000000000000007E-2</v>
      </c>
      <c r="H19" s="20"/>
    </row>
    <row r="20" spans="2:8" s="6" customFormat="1" ht="13" customHeight="1">
      <c r="B20" s="7">
        <v>111</v>
      </c>
      <c r="C20" s="7">
        <v>4</v>
      </c>
      <c r="D20" s="2">
        <v>41731</v>
      </c>
      <c r="E20" s="3" t="s">
        <v>203</v>
      </c>
      <c r="F20" s="3" t="s">
        <v>297</v>
      </c>
      <c r="G20" s="4">
        <v>-6</v>
      </c>
      <c r="H20" s="20"/>
    </row>
    <row r="21" spans="2:8" s="6" customFormat="1" ht="12">
      <c r="B21" s="7">
        <v>112</v>
      </c>
      <c r="C21" s="7">
        <v>4</v>
      </c>
      <c r="D21" s="2">
        <v>41731</v>
      </c>
      <c r="E21" s="3" t="s">
        <v>203</v>
      </c>
      <c r="F21" s="3" t="s">
        <v>300</v>
      </c>
      <c r="G21" s="4">
        <v>-0.68</v>
      </c>
      <c r="H21" s="20"/>
    </row>
    <row r="22" spans="2:8" s="6" customFormat="1" ht="12">
      <c r="B22" s="7">
        <v>113</v>
      </c>
      <c r="C22" s="7">
        <v>4</v>
      </c>
      <c r="D22" s="2">
        <v>41731</v>
      </c>
      <c r="E22" s="3" t="s">
        <v>203</v>
      </c>
      <c r="F22" s="3" t="s">
        <v>301</v>
      </c>
      <c r="G22" s="4">
        <v>-42.11</v>
      </c>
      <c r="H22" s="20"/>
    </row>
    <row r="23" spans="2:8" s="6" customFormat="1" ht="12">
      <c r="B23" s="7">
        <v>213</v>
      </c>
      <c r="C23" s="7">
        <v>7</v>
      </c>
      <c r="D23" s="2">
        <v>41821</v>
      </c>
      <c r="E23" s="3" t="s">
        <v>203</v>
      </c>
      <c r="F23" s="3" t="s">
        <v>288</v>
      </c>
      <c r="G23" s="4">
        <v>-0.19</v>
      </c>
      <c r="H23" s="20"/>
    </row>
    <row r="24" spans="2:8" s="6" customFormat="1" ht="12">
      <c r="B24" s="7">
        <v>214</v>
      </c>
      <c r="C24" s="7">
        <v>7</v>
      </c>
      <c r="D24" s="2">
        <v>41821</v>
      </c>
      <c r="E24" s="3" t="s">
        <v>203</v>
      </c>
      <c r="F24" s="3" t="s">
        <v>302</v>
      </c>
      <c r="G24" s="4">
        <v>-6</v>
      </c>
      <c r="H24" s="20"/>
    </row>
    <row r="25" spans="2:8" s="6" customFormat="1" ht="12">
      <c r="B25" s="7">
        <v>215</v>
      </c>
      <c r="C25" s="7">
        <v>7</v>
      </c>
      <c r="D25" s="2">
        <v>41821</v>
      </c>
      <c r="E25" s="3" t="s">
        <v>203</v>
      </c>
      <c r="F25" s="3" t="s">
        <v>301</v>
      </c>
      <c r="G25" s="4">
        <v>-34.9</v>
      </c>
      <c r="H25" s="20"/>
    </row>
    <row r="26" spans="2:8" s="6" customFormat="1" ht="12">
      <c r="B26" s="7">
        <v>278</v>
      </c>
      <c r="C26" s="1">
        <v>10</v>
      </c>
      <c r="D26" s="2">
        <v>41912</v>
      </c>
      <c r="E26" s="3" t="s">
        <v>203</v>
      </c>
      <c r="F26" s="3" t="s">
        <v>288</v>
      </c>
      <c r="G26" s="8">
        <v>-0.2</v>
      </c>
      <c r="H26" s="20"/>
    </row>
    <row r="27" spans="2:8" s="6" customFormat="1" ht="12">
      <c r="B27" s="7">
        <v>279</v>
      </c>
      <c r="C27" s="1">
        <v>10</v>
      </c>
      <c r="D27" s="2">
        <v>41912</v>
      </c>
      <c r="E27" s="3" t="s">
        <v>203</v>
      </c>
      <c r="F27" s="3" t="s">
        <v>302</v>
      </c>
      <c r="G27" s="8">
        <v>-6</v>
      </c>
      <c r="H27" s="20"/>
    </row>
    <row r="28" spans="2:8" s="6" customFormat="1" ht="12">
      <c r="B28" s="7">
        <v>280</v>
      </c>
      <c r="C28" s="1">
        <v>10</v>
      </c>
      <c r="D28" s="2">
        <v>41912</v>
      </c>
      <c r="E28" s="3" t="s">
        <v>203</v>
      </c>
      <c r="F28" s="3" t="s">
        <v>301</v>
      </c>
      <c r="G28" s="4">
        <v>-20.14</v>
      </c>
      <c r="H28" s="4">
        <f>SUM(G3:G28)</f>
        <v>-232.01999999999998</v>
      </c>
    </row>
    <row r="30" spans="2:8">
      <c r="B30" s="27" t="s">
        <v>22</v>
      </c>
      <c r="C30" s="28"/>
      <c r="D30" s="28"/>
      <c r="E30" s="28"/>
      <c r="F30" s="28"/>
      <c r="G30" s="28"/>
      <c r="H30" s="29">
        <f>H28</f>
        <v>-232.01999999999998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A2" sqref="A2:XFD6"/>
    </sheetView>
  </sheetViews>
  <sheetFormatPr baseColWidth="10" defaultRowHeight="14" x14ac:dyDescent="0"/>
  <cols>
    <col min="5" max="5" width="28" bestFit="1" customWidth="1"/>
    <col min="6" max="6" width="23" bestFit="1" customWidth="1"/>
  </cols>
  <sheetData>
    <row r="2" spans="1:10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1">
        <v>1043</v>
      </c>
      <c r="C3" s="1"/>
      <c r="D3" s="2">
        <v>41709</v>
      </c>
      <c r="E3" s="3" t="s">
        <v>303</v>
      </c>
      <c r="F3" s="3" t="s">
        <v>304</v>
      </c>
      <c r="G3" s="4">
        <v>-363.77</v>
      </c>
      <c r="H3" s="19"/>
      <c r="I3" s="37"/>
      <c r="J3" s="5"/>
    </row>
    <row r="4" spans="1:10" s="6" customFormat="1" ht="13">
      <c r="B4" s="7">
        <v>12</v>
      </c>
      <c r="C4" s="7">
        <v>2</v>
      </c>
      <c r="D4" s="2">
        <v>41653</v>
      </c>
      <c r="E4" s="3" t="s">
        <v>305</v>
      </c>
      <c r="F4" s="3" t="s">
        <v>306</v>
      </c>
      <c r="G4" s="8">
        <v>-200</v>
      </c>
      <c r="H4" s="13">
        <f>SUM(G3:G4)</f>
        <v>-563.77</v>
      </c>
      <c r="I4" s="31"/>
    </row>
    <row r="5" spans="1:10" ht="5.25" customHeight="1"/>
    <row r="6" spans="1:10">
      <c r="B6" s="27" t="s">
        <v>22</v>
      </c>
      <c r="C6" s="28"/>
      <c r="D6" s="28"/>
      <c r="E6" s="28"/>
      <c r="F6" s="28"/>
      <c r="G6" s="28"/>
      <c r="H6" s="29">
        <f>H4</f>
        <v>-563.77</v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A2" sqref="A2:XFD6"/>
    </sheetView>
  </sheetViews>
  <sheetFormatPr baseColWidth="10" defaultRowHeight="14" x14ac:dyDescent="0"/>
  <cols>
    <col min="5" max="5" width="17.6640625" bestFit="1" customWidth="1"/>
    <col min="6" max="6" width="17.33203125" customWidth="1"/>
  </cols>
  <sheetData>
    <row r="2" spans="1:9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94</v>
      </c>
      <c r="C3" s="7">
        <v>4</v>
      </c>
      <c r="D3" s="2">
        <v>41709</v>
      </c>
      <c r="E3" s="3" t="s">
        <v>307</v>
      </c>
      <c r="F3" s="3"/>
      <c r="G3" s="4">
        <v>-300</v>
      </c>
      <c r="H3" s="38"/>
    </row>
    <row r="4" spans="1:9" s="6" customFormat="1" ht="12">
      <c r="B4" s="7">
        <v>373</v>
      </c>
      <c r="C4" s="7">
        <v>13</v>
      </c>
      <c r="D4" s="2">
        <v>41982</v>
      </c>
      <c r="E4" s="3" t="s">
        <v>307</v>
      </c>
      <c r="F4" s="3" t="s">
        <v>308</v>
      </c>
      <c r="G4" s="4">
        <v>-312.45</v>
      </c>
      <c r="H4" s="4">
        <f>SUM(G3:G4)</f>
        <v>-612.45000000000005</v>
      </c>
    </row>
    <row r="5" spans="1:9" ht="4.5" customHeight="1"/>
    <row r="6" spans="1:9">
      <c r="B6" s="27" t="s">
        <v>22</v>
      </c>
      <c r="C6" s="28"/>
      <c r="D6" s="28"/>
      <c r="E6" s="28"/>
      <c r="F6" s="28"/>
      <c r="G6" s="28"/>
      <c r="H6" s="29">
        <f>H4</f>
        <v>-612.45000000000005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A16" sqref="A16:XFD16"/>
    </sheetView>
  </sheetViews>
  <sheetFormatPr baseColWidth="10" defaultRowHeight="14" x14ac:dyDescent="0"/>
  <cols>
    <col min="5" max="5" width="20" customWidth="1"/>
    <col min="6" max="6" width="20.5" customWidth="1"/>
  </cols>
  <sheetData>
    <row r="2" spans="1:9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4</v>
      </c>
      <c r="C3" s="7">
        <v>2</v>
      </c>
      <c r="D3" s="2">
        <v>41643</v>
      </c>
      <c r="E3" s="3" t="s">
        <v>309</v>
      </c>
      <c r="F3" s="3" t="s">
        <v>310</v>
      </c>
      <c r="G3" s="8">
        <v>-95.54</v>
      </c>
      <c r="H3" s="19"/>
    </row>
    <row r="4" spans="1:9" s="6" customFormat="1" ht="12">
      <c r="B4" s="7">
        <v>30</v>
      </c>
      <c r="C4" s="1">
        <v>2</v>
      </c>
      <c r="D4" s="2">
        <v>41670</v>
      </c>
      <c r="E4" s="3" t="s">
        <v>309</v>
      </c>
      <c r="F4" s="3" t="s">
        <v>310</v>
      </c>
      <c r="G4" s="8">
        <v>-75.989999999999995</v>
      </c>
      <c r="H4" s="20"/>
    </row>
    <row r="5" spans="1:9" s="6" customFormat="1" ht="12">
      <c r="B5" s="7">
        <v>62</v>
      </c>
      <c r="C5" s="7">
        <v>3</v>
      </c>
      <c r="D5" s="2">
        <v>41699</v>
      </c>
      <c r="E5" s="3" t="s">
        <v>309</v>
      </c>
      <c r="F5" s="3" t="s">
        <v>310</v>
      </c>
      <c r="G5" s="9">
        <v>-73.739999999999995</v>
      </c>
      <c r="H5" s="20"/>
    </row>
    <row r="6" spans="1:9" s="6" customFormat="1" ht="12">
      <c r="B6" s="7">
        <v>114</v>
      </c>
      <c r="C6" s="7">
        <v>4</v>
      </c>
      <c r="D6" s="2">
        <v>41731</v>
      </c>
      <c r="E6" s="3" t="s">
        <v>309</v>
      </c>
      <c r="F6" s="3" t="s">
        <v>310</v>
      </c>
      <c r="G6" s="4">
        <v>-93.74</v>
      </c>
      <c r="H6" s="20"/>
    </row>
    <row r="7" spans="1:9" s="6" customFormat="1" ht="12">
      <c r="B7" s="7">
        <v>157</v>
      </c>
      <c r="C7" s="1">
        <v>5</v>
      </c>
      <c r="D7" s="2">
        <v>41760</v>
      </c>
      <c r="E7" s="3" t="s">
        <v>309</v>
      </c>
      <c r="F7" s="18" t="s">
        <v>310</v>
      </c>
      <c r="G7" s="4">
        <v>-76.61</v>
      </c>
      <c r="H7" s="20"/>
    </row>
    <row r="8" spans="1:9" s="6" customFormat="1" ht="12">
      <c r="B8" s="7">
        <v>190</v>
      </c>
      <c r="C8" s="1">
        <v>7</v>
      </c>
      <c r="D8" s="2">
        <v>41794</v>
      </c>
      <c r="E8" s="3" t="s">
        <v>309</v>
      </c>
      <c r="F8" s="3" t="s">
        <v>310</v>
      </c>
      <c r="G8" s="4">
        <v>-75.260000000000005</v>
      </c>
      <c r="H8" s="20"/>
    </row>
    <row r="9" spans="1:9" s="6" customFormat="1" ht="12">
      <c r="B9" s="7">
        <v>225</v>
      </c>
      <c r="C9" s="7">
        <v>8</v>
      </c>
      <c r="D9" s="2">
        <v>41825</v>
      </c>
      <c r="E9" s="3" t="s">
        <v>309</v>
      </c>
      <c r="F9" s="3" t="s">
        <v>310</v>
      </c>
      <c r="G9" s="4">
        <v>-75.260000000000005</v>
      </c>
      <c r="H9" s="20"/>
    </row>
    <row r="10" spans="1:9" s="6" customFormat="1" ht="12">
      <c r="B10" s="7">
        <v>235</v>
      </c>
      <c r="C10" s="1">
        <v>9</v>
      </c>
      <c r="D10" s="2">
        <v>41853</v>
      </c>
      <c r="E10" s="3" t="s">
        <v>309</v>
      </c>
      <c r="F10" s="3" t="s">
        <v>310</v>
      </c>
      <c r="G10" s="4">
        <v>-101.11</v>
      </c>
      <c r="H10" s="20"/>
    </row>
    <row r="11" spans="1:9" s="6" customFormat="1" ht="12">
      <c r="B11" s="7">
        <v>243</v>
      </c>
      <c r="C11" s="1">
        <v>9</v>
      </c>
      <c r="D11" s="2">
        <v>41881</v>
      </c>
      <c r="E11" s="3" t="s">
        <v>309</v>
      </c>
      <c r="F11" s="3" t="s">
        <v>310</v>
      </c>
      <c r="G11" s="4">
        <v>-78.41</v>
      </c>
      <c r="H11" s="20"/>
    </row>
    <row r="12" spans="1:9" s="6" customFormat="1" ht="12">
      <c r="B12" s="7">
        <v>281</v>
      </c>
      <c r="C12" s="1">
        <v>10</v>
      </c>
      <c r="D12" s="2">
        <v>41912</v>
      </c>
      <c r="E12" s="3" t="s">
        <v>309</v>
      </c>
      <c r="F12" s="18" t="s">
        <v>310</v>
      </c>
      <c r="G12" s="4">
        <v>-115.26</v>
      </c>
      <c r="H12" s="20"/>
    </row>
    <row r="13" spans="1:9" s="6" customFormat="1" ht="12">
      <c r="B13" s="7">
        <v>334</v>
      </c>
      <c r="C13" s="1">
        <v>11</v>
      </c>
      <c r="D13" s="2">
        <v>41944</v>
      </c>
      <c r="E13" s="3" t="s">
        <v>309</v>
      </c>
      <c r="F13" s="18" t="s">
        <v>310</v>
      </c>
      <c r="G13" s="4">
        <v>-95.26</v>
      </c>
      <c r="H13" s="39"/>
    </row>
    <row r="14" spans="1:9" s="6" customFormat="1" ht="12">
      <c r="B14" s="7">
        <v>359</v>
      </c>
      <c r="C14" s="7">
        <v>12</v>
      </c>
      <c r="D14" s="2">
        <v>41975</v>
      </c>
      <c r="E14" s="3" t="s">
        <v>309</v>
      </c>
      <c r="F14" s="3" t="s">
        <v>310</v>
      </c>
      <c r="G14" s="8">
        <v>-95.26</v>
      </c>
      <c r="H14" s="4">
        <f>SUM(G3:G14)</f>
        <v>-1051.44</v>
      </c>
    </row>
    <row r="15" spans="1:9" ht="4.5" customHeight="1"/>
    <row r="16" spans="1:9">
      <c r="B16" s="27" t="s">
        <v>22</v>
      </c>
      <c r="C16" s="28"/>
      <c r="D16" s="28"/>
      <c r="E16" s="28"/>
      <c r="F16" s="28"/>
      <c r="G16" s="28"/>
      <c r="H16" s="29">
        <f>SUM(H14)</f>
        <v>-1051.44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A2" sqref="A2:XFD17"/>
    </sheetView>
  </sheetViews>
  <sheetFormatPr baseColWidth="10" defaultRowHeight="14" x14ac:dyDescent="0"/>
  <cols>
    <col min="5" max="5" width="20" bestFit="1" customWidth="1"/>
    <col min="6" max="6" width="34.5" bestFit="1" customWidth="1"/>
  </cols>
  <sheetData>
    <row r="2" spans="1:9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83</v>
      </c>
      <c r="C3" s="7">
        <v>4</v>
      </c>
      <c r="D3" s="2">
        <v>41709</v>
      </c>
      <c r="E3" s="3" t="s">
        <v>284</v>
      </c>
      <c r="F3" s="3" t="s">
        <v>311</v>
      </c>
      <c r="G3" s="4">
        <v>-100</v>
      </c>
      <c r="H3" s="19"/>
    </row>
    <row r="4" spans="1:9" s="6" customFormat="1" ht="12">
      <c r="B4" s="7">
        <v>84</v>
      </c>
      <c r="C4" s="7">
        <v>4</v>
      </c>
      <c r="D4" s="2">
        <v>41709</v>
      </c>
      <c r="E4" s="3" t="s">
        <v>198</v>
      </c>
      <c r="F4" s="3" t="s">
        <v>311</v>
      </c>
      <c r="G4" s="4">
        <v>-100</v>
      </c>
      <c r="H4" s="20"/>
    </row>
    <row r="5" spans="1:9" s="6" customFormat="1" ht="12">
      <c r="B5" s="7">
        <v>85</v>
      </c>
      <c r="C5" s="7">
        <v>4</v>
      </c>
      <c r="D5" s="2">
        <v>41709</v>
      </c>
      <c r="E5" s="3" t="s">
        <v>312</v>
      </c>
      <c r="F5" s="3" t="s">
        <v>311</v>
      </c>
      <c r="G5" s="8">
        <v>-100</v>
      </c>
      <c r="H5" s="20"/>
    </row>
    <row r="6" spans="1:9" s="6" customFormat="1" ht="12">
      <c r="B6" s="7">
        <v>86</v>
      </c>
      <c r="C6" s="7">
        <v>4</v>
      </c>
      <c r="D6" s="2">
        <v>41709</v>
      </c>
      <c r="E6" s="3" t="s">
        <v>313</v>
      </c>
      <c r="F6" s="3" t="s">
        <v>311</v>
      </c>
      <c r="G6" s="4">
        <v>-100</v>
      </c>
      <c r="H6" s="20"/>
    </row>
    <row r="7" spans="1:9" s="6" customFormat="1" ht="12">
      <c r="B7" s="7">
        <v>87</v>
      </c>
      <c r="C7" s="7">
        <v>4</v>
      </c>
      <c r="D7" s="2">
        <v>41709</v>
      </c>
      <c r="E7" s="3" t="s">
        <v>314</v>
      </c>
      <c r="F7" s="3" t="s">
        <v>311</v>
      </c>
      <c r="G7" s="4">
        <v>-100</v>
      </c>
      <c r="H7" s="20"/>
    </row>
    <row r="8" spans="1:9" s="6" customFormat="1" ht="12">
      <c r="B8" s="7">
        <v>88</v>
      </c>
      <c r="C8" s="7">
        <v>4</v>
      </c>
      <c r="D8" s="2">
        <v>41709</v>
      </c>
      <c r="E8" s="3" t="s">
        <v>315</v>
      </c>
      <c r="F8" s="3" t="s">
        <v>311</v>
      </c>
      <c r="G8" s="4">
        <v>-100</v>
      </c>
      <c r="H8" s="20"/>
    </row>
    <row r="9" spans="1:9" s="6" customFormat="1" ht="12">
      <c r="B9" s="7">
        <v>89</v>
      </c>
      <c r="C9" s="7">
        <v>4</v>
      </c>
      <c r="D9" s="2">
        <v>41709</v>
      </c>
      <c r="E9" s="3" t="s">
        <v>260</v>
      </c>
      <c r="F9" s="3" t="s">
        <v>311</v>
      </c>
      <c r="G9" s="4">
        <v>-300</v>
      </c>
      <c r="H9" s="20"/>
    </row>
    <row r="10" spans="1:9" s="6" customFormat="1" ht="12">
      <c r="B10" s="7">
        <v>90</v>
      </c>
      <c r="C10" s="7">
        <v>4</v>
      </c>
      <c r="D10" s="2">
        <v>41709</v>
      </c>
      <c r="E10" s="3" t="s">
        <v>316</v>
      </c>
      <c r="F10" s="3" t="s">
        <v>311</v>
      </c>
      <c r="G10" s="4">
        <v>-300</v>
      </c>
      <c r="H10" s="20"/>
    </row>
    <row r="11" spans="1:9" s="6" customFormat="1" ht="12">
      <c r="B11" s="7">
        <v>91</v>
      </c>
      <c r="C11" s="7">
        <v>4</v>
      </c>
      <c r="D11" s="2">
        <v>41709</v>
      </c>
      <c r="E11" s="3" t="s">
        <v>317</v>
      </c>
      <c r="F11" s="3" t="s">
        <v>311</v>
      </c>
      <c r="G11" s="4">
        <v>-100</v>
      </c>
      <c r="H11" s="20"/>
    </row>
    <row r="12" spans="1:9" s="6" customFormat="1" ht="12">
      <c r="B12" s="7">
        <v>92</v>
      </c>
      <c r="C12" s="7">
        <v>4</v>
      </c>
      <c r="D12" s="2">
        <v>41709</v>
      </c>
      <c r="E12" s="3" t="s">
        <v>194</v>
      </c>
      <c r="F12" s="3" t="s">
        <v>311</v>
      </c>
      <c r="G12" s="4">
        <v>-100</v>
      </c>
      <c r="H12" s="20"/>
    </row>
    <row r="13" spans="1:9" s="6" customFormat="1" ht="12">
      <c r="B13" s="7">
        <v>93</v>
      </c>
      <c r="C13" s="7">
        <v>4</v>
      </c>
      <c r="D13" s="2">
        <v>41709</v>
      </c>
      <c r="E13" s="3" t="s">
        <v>192</v>
      </c>
      <c r="F13" s="3" t="s">
        <v>311</v>
      </c>
      <c r="G13" s="4">
        <v>-600</v>
      </c>
      <c r="H13" s="20"/>
    </row>
    <row r="14" spans="1:9" s="6" customFormat="1" ht="12">
      <c r="B14" s="7">
        <v>234</v>
      </c>
      <c r="C14" s="1">
        <v>8</v>
      </c>
      <c r="D14" s="2">
        <v>41849</v>
      </c>
      <c r="E14" s="3" t="s">
        <v>316</v>
      </c>
      <c r="F14" s="3" t="s">
        <v>318</v>
      </c>
      <c r="G14" s="4">
        <v>225</v>
      </c>
      <c r="H14" s="20"/>
    </row>
    <row r="15" spans="1:9" s="6" customFormat="1" ht="12">
      <c r="B15" s="7">
        <v>236</v>
      </c>
      <c r="C15" s="1">
        <v>9</v>
      </c>
      <c r="D15" s="2">
        <v>41859</v>
      </c>
      <c r="E15" s="3" t="s">
        <v>35</v>
      </c>
      <c r="F15" s="3" t="s">
        <v>311</v>
      </c>
      <c r="G15" s="4">
        <v>-225</v>
      </c>
      <c r="H15" s="4">
        <f>SUM(G3:G15)</f>
        <v>-2000</v>
      </c>
    </row>
    <row r="16" spans="1:9" ht="6" customHeight="1"/>
    <row r="17" spans="2:8">
      <c r="B17" s="27" t="s">
        <v>22</v>
      </c>
      <c r="C17" s="28"/>
      <c r="D17" s="28"/>
      <c r="E17" s="28"/>
      <c r="F17" s="28"/>
      <c r="G17" s="28"/>
      <c r="H17" s="29">
        <f>SUM(H15)</f>
        <v>-2000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A2" sqref="A2:XFD5"/>
    </sheetView>
  </sheetViews>
  <sheetFormatPr baseColWidth="10" defaultRowHeight="14" x14ac:dyDescent="0"/>
  <cols>
    <col min="5" max="5" width="13.5" bestFit="1" customWidth="1"/>
    <col min="6" max="6" width="27.1640625" bestFit="1" customWidth="1"/>
  </cols>
  <sheetData>
    <row r="2" spans="1:9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125</v>
      </c>
      <c r="C3" s="7">
        <v>5</v>
      </c>
      <c r="D3" s="2">
        <v>41744</v>
      </c>
      <c r="E3" s="3" t="s">
        <v>6</v>
      </c>
      <c r="F3" s="3" t="s">
        <v>319</v>
      </c>
      <c r="G3" s="4">
        <v>-200</v>
      </c>
      <c r="H3" s="4">
        <f>SUM(G3)</f>
        <v>-200</v>
      </c>
    </row>
    <row r="4" spans="1:9" ht="5.25" customHeight="1"/>
    <row r="5" spans="1:9">
      <c r="B5" s="27" t="s">
        <v>22</v>
      </c>
      <c r="C5" s="28"/>
      <c r="D5" s="28"/>
      <c r="E5" s="28"/>
      <c r="F5" s="28"/>
      <c r="G5" s="28"/>
      <c r="H5" s="29">
        <f>SUM(H3)</f>
        <v>-200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A8" sqref="A8:XFD8"/>
    </sheetView>
  </sheetViews>
  <sheetFormatPr baseColWidth="10" defaultRowHeight="14" x14ac:dyDescent="0"/>
  <cols>
    <col min="5" max="5" width="13.5" bestFit="1" customWidth="1"/>
    <col min="6" max="6" width="38.1640625" bestFit="1" customWidth="1"/>
  </cols>
  <sheetData>
    <row r="2" spans="1:9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174</v>
      </c>
      <c r="C3" s="1">
        <v>6</v>
      </c>
      <c r="D3" s="2">
        <v>41780</v>
      </c>
      <c r="E3" s="3" t="s">
        <v>192</v>
      </c>
      <c r="F3" s="3" t="s">
        <v>320</v>
      </c>
      <c r="G3" s="4">
        <v>-182.6</v>
      </c>
      <c r="H3" s="19"/>
    </row>
    <row r="4" spans="1:9" s="6" customFormat="1" ht="12">
      <c r="B4" s="7">
        <v>192</v>
      </c>
      <c r="C4" s="1">
        <v>7</v>
      </c>
      <c r="D4" s="2">
        <v>41800</v>
      </c>
      <c r="E4" s="3" t="s">
        <v>192</v>
      </c>
      <c r="F4" s="3" t="s">
        <v>321</v>
      </c>
      <c r="G4" s="4">
        <v>-247.43</v>
      </c>
      <c r="H4" s="20"/>
    </row>
    <row r="5" spans="1:9" s="6" customFormat="1" ht="12">
      <c r="B5" s="7">
        <v>270</v>
      </c>
      <c r="C5" s="1">
        <v>10</v>
      </c>
      <c r="D5" s="2">
        <v>41909</v>
      </c>
      <c r="E5" s="3" t="s">
        <v>280</v>
      </c>
      <c r="F5" s="3" t="s">
        <v>322</v>
      </c>
      <c r="G5" s="8">
        <v>-30</v>
      </c>
      <c r="H5" s="20"/>
    </row>
    <row r="6" spans="1:9" s="6" customFormat="1" ht="12">
      <c r="B6" s="7">
        <v>342</v>
      </c>
      <c r="C6" s="7">
        <v>12</v>
      </c>
      <c r="D6" s="2">
        <v>41951</v>
      </c>
      <c r="E6" s="3" t="s">
        <v>192</v>
      </c>
      <c r="F6" s="18" t="s">
        <v>323</v>
      </c>
      <c r="G6" s="4">
        <v>-7.6</v>
      </c>
      <c r="H6" s="4">
        <f>SUM(G3:G6)</f>
        <v>-467.63</v>
      </c>
    </row>
    <row r="7" spans="1:9" ht="3.75" customHeight="1"/>
    <row r="8" spans="1:9">
      <c r="B8" s="27" t="s">
        <v>22</v>
      </c>
      <c r="C8" s="28"/>
      <c r="D8" s="28"/>
      <c r="E8" s="28"/>
      <c r="F8" s="28"/>
      <c r="G8" s="28"/>
      <c r="H8" s="29">
        <f>SUM(H6)</f>
        <v>-467.63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A2" sqref="A2:XFD6"/>
    </sheetView>
  </sheetViews>
  <sheetFormatPr baseColWidth="10" defaultRowHeight="14" x14ac:dyDescent="0"/>
  <sheetData>
    <row r="2" spans="1:10" s="11" customFormat="1" ht="36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 s="6" customFormat="1" ht="12">
      <c r="B3" s="7">
        <v>398</v>
      </c>
      <c r="C3" s="7">
        <v>13</v>
      </c>
      <c r="D3" s="2">
        <v>42000</v>
      </c>
      <c r="E3" s="3" t="s">
        <v>324</v>
      </c>
      <c r="F3" s="3" t="s">
        <v>325</v>
      </c>
      <c r="G3" s="22">
        <v>-208.33</v>
      </c>
      <c r="H3" s="22">
        <f>SUM(G3)</f>
        <v>-208.33</v>
      </c>
    </row>
    <row r="4" spans="1:10" ht="3.75" customHeight="1"/>
    <row r="5" spans="1:10">
      <c r="B5" s="27" t="s">
        <v>22</v>
      </c>
      <c r="C5" s="28"/>
      <c r="D5" s="28"/>
      <c r="E5" s="28"/>
      <c r="F5" s="28"/>
      <c r="G5" s="28"/>
      <c r="H5" s="29">
        <f>SUM(H3)</f>
        <v>-208.33</v>
      </c>
    </row>
    <row r="7" spans="1:10" s="11" customFormat="1" ht="36">
      <c r="A7" s="10"/>
      <c r="B7" s="14" t="s">
        <v>18</v>
      </c>
      <c r="C7" s="15" t="s">
        <v>19</v>
      </c>
      <c r="D7" s="16" t="s">
        <v>0</v>
      </c>
      <c r="E7" s="17" t="s">
        <v>20</v>
      </c>
      <c r="F7" s="16" t="s">
        <v>21</v>
      </c>
      <c r="G7" s="16" t="s">
        <v>1</v>
      </c>
      <c r="H7" s="16" t="s">
        <v>22</v>
      </c>
      <c r="I7" s="16"/>
    </row>
    <row r="8" spans="1:10">
      <c r="B8" s="1"/>
      <c r="C8" s="1"/>
      <c r="D8" s="2">
        <v>41640</v>
      </c>
      <c r="E8" s="3" t="s">
        <v>326</v>
      </c>
      <c r="F8" s="3" t="s">
        <v>327</v>
      </c>
      <c r="G8" s="8">
        <v>-415</v>
      </c>
      <c r="H8" s="19"/>
      <c r="I8" s="25"/>
      <c r="J8" s="5"/>
    </row>
    <row r="9" spans="1:10" s="6" customFormat="1" ht="12">
      <c r="B9" s="7">
        <v>9</v>
      </c>
      <c r="C9" s="1">
        <v>2</v>
      </c>
      <c r="D9" s="2">
        <v>41648</v>
      </c>
      <c r="E9" s="3" t="s">
        <v>329</v>
      </c>
      <c r="F9" s="3" t="s">
        <v>328</v>
      </c>
      <c r="G9" s="8">
        <v>-54</v>
      </c>
      <c r="H9" s="20"/>
    </row>
    <row r="10" spans="1:10" s="6" customFormat="1" ht="12">
      <c r="B10" s="7">
        <v>269</v>
      </c>
      <c r="C10" s="1">
        <v>10</v>
      </c>
      <c r="D10" s="2">
        <v>41908</v>
      </c>
      <c r="E10" s="3" t="s">
        <v>329</v>
      </c>
      <c r="F10" s="3" t="s">
        <v>328</v>
      </c>
      <c r="G10" s="8">
        <v>-29</v>
      </c>
      <c r="H10" s="4">
        <f>SUM(G8:G10)</f>
        <v>-498</v>
      </c>
    </row>
    <row r="11" spans="1:10" ht="6" customHeight="1"/>
    <row r="12" spans="1:10">
      <c r="B12" s="27" t="s">
        <v>22</v>
      </c>
      <c r="C12" s="28"/>
      <c r="D12" s="28"/>
      <c r="E12" s="28"/>
      <c r="F12" s="28"/>
      <c r="G12" s="28"/>
      <c r="H12" s="29">
        <f>SUM(H10)</f>
        <v>-498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84" workbookViewId="0">
      <selection sqref="A1:XFD119"/>
    </sheetView>
  </sheetViews>
  <sheetFormatPr baseColWidth="10" defaultRowHeight="14" x14ac:dyDescent="0"/>
  <cols>
    <col min="5" max="5" width="22.5" bestFit="1" customWidth="1"/>
    <col min="6" max="6" width="26" bestFit="1" customWidth="1"/>
    <col min="9" max="9" width="4.5" bestFit="1" customWidth="1"/>
  </cols>
  <sheetData>
    <row r="1" spans="1:9" s="11" customFormat="1" ht="25">
      <c r="A1" s="10"/>
      <c r="B1" s="14" t="s">
        <v>18</v>
      </c>
      <c r="C1" s="15" t="s">
        <v>19</v>
      </c>
      <c r="D1" s="16" t="s">
        <v>0</v>
      </c>
      <c r="E1" s="17" t="s">
        <v>20</v>
      </c>
      <c r="F1" s="16" t="s">
        <v>21</v>
      </c>
      <c r="G1" s="16" t="s">
        <v>1</v>
      </c>
      <c r="H1" s="16" t="s">
        <v>22</v>
      </c>
      <c r="I1" s="16"/>
    </row>
    <row r="2" spans="1:9" s="6" customFormat="1" ht="12">
      <c r="B2" s="7">
        <v>41</v>
      </c>
      <c r="C2" s="7">
        <v>3</v>
      </c>
      <c r="D2" s="2">
        <v>41682</v>
      </c>
      <c r="E2" s="3" t="s">
        <v>14</v>
      </c>
      <c r="F2" s="3" t="s">
        <v>53</v>
      </c>
      <c r="G2" s="8">
        <v>50</v>
      </c>
      <c r="H2" s="20"/>
    </row>
    <row r="3" spans="1:9" s="6" customFormat="1" ht="12">
      <c r="B3" s="7">
        <v>42</v>
      </c>
      <c r="C3" s="1">
        <v>3</v>
      </c>
      <c r="D3" s="2">
        <v>41682</v>
      </c>
      <c r="E3" s="3" t="s">
        <v>14</v>
      </c>
      <c r="F3" s="3" t="s">
        <v>54</v>
      </c>
      <c r="G3" s="8">
        <v>50</v>
      </c>
      <c r="H3" s="20"/>
    </row>
    <row r="4" spans="1:9" s="6" customFormat="1" ht="12">
      <c r="B4" s="7">
        <v>150</v>
      </c>
      <c r="C4" s="1">
        <v>5</v>
      </c>
      <c r="D4" s="2">
        <v>41760</v>
      </c>
      <c r="E4" s="3" t="s">
        <v>13</v>
      </c>
      <c r="F4" s="3" t="s">
        <v>76</v>
      </c>
      <c r="G4" s="4">
        <v>25</v>
      </c>
      <c r="H4" s="20"/>
    </row>
    <row r="5" spans="1:9" s="6" customFormat="1" ht="12">
      <c r="B5" s="7">
        <v>151</v>
      </c>
      <c r="C5" s="1">
        <v>5</v>
      </c>
      <c r="D5" s="2">
        <v>41760</v>
      </c>
      <c r="E5" s="3" t="s">
        <v>13</v>
      </c>
      <c r="F5" s="3" t="s">
        <v>77</v>
      </c>
      <c r="G5" s="4">
        <v>25</v>
      </c>
      <c r="H5" s="20"/>
    </row>
    <row r="6" spans="1:9" s="6" customFormat="1" ht="12">
      <c r="B6" s="7">
        <v>179</v>
      </c>
      <c r="C6" s="1">
        <v>6</v>
      </c>
      <c r="D6" s="2">
        <v>41783</v>
      </c>
      <c r="E6" s="3" t="s">
        <v>13</v>
      </c>
      <c r="F6" s="18" t="s">
        <v>80</v>
      </c>
      <c r="G6" s="4">
        <v>25</v>
      </c>
      <c r="H6" s="20"/>
    </row>
    <row r="7" spans="1:9" s="6" customFormat="1" ht="12">
      <c r="B7" s="7">
        <v>180</v>
      </c>
      <c r="C7" s="1">
        <v>6</v>
      </c>
      <c r="D7" s="2">
        <v>41783</v>
      </c>
      <c r="E7" s="3" t="s">
        <v>13</v>
      </c>
      <c r="F7" s="18" t="s">
        <v>81</v>
      </c>
      <c r="G7" s="4">
        <v>25</v>
      </c>
      <c r="H7" s="20"/>
    </row>
    <row r="8" spans="1:9" s="6" customFormat="1" ht="12">
      <c r="B8" s="7">
        <v>193</v>
      </c>
      <c r="C8" s="1">
        <v>7</v>
      </c>
      <c r="D8" s="2">
        <v>41801</v>
      </c>
      <c r="E8" s="3" t="s">
        <v>14</v>
      </c>
      <c r="F8" s="3" t="s">
        <v>87</v>
      </c>
      <c r="G8" s="4">
        <v>25</v>
      </c>
      <c r="H8" s="20"/>
    </row>
    <row r="9" spans="1:9" s="6" customFormat="1" ht="12">
      <c r="B9" s="7">
        <v>194</v>
      </c>
      <c r="C9" s="1">
        <v>7</v>
      </c>
      <c r="D9" s="2">
        <v>41801</v>
      </c>
      <c r="E9" s="3" t="s">
        <v>14</v>
      </c>
      <c r="F9" s="3" t="s">
        <v>88</v>
      </c>
      <c r="G9" s="4">
        <v>25</v>
      </c>
      <c r="H9" s="20"/>
    </row>
    <row r="10" spans="1:9" s="6" customFormat="1" ht="12">
      <c r="B10" s="7">
        <v>302</v>
      </c>
      <c r="C10" s="1">
        <v>11</v>
      </c>
      <c r="D10" s="2">
        <v>41928</v>
      </c>
      <c r="E10" s="3" t="s">
        <v>14</v>
      </c>
      <c r="F10" s="3" t="s">
        <v>112</v>
      </c>
      <c r="G10" s="4">
        <v>25</v>
      </c>
      <c r="H10" s="20"/>
      <c r="I10" s="21"/>
    </row>
    <row r="11" spans="1:9" s="6" customFormat="1" ht="12">
      <c r="B11" s="7">
        <v>303</v>
      </c>
      <c r="C11" s="1">
        <v>11</v>
      </c>
      <c r="D11" s="2">
        <v>41928</v>
      </c>
      <c r="E11" s="3" t="s">
        <v>14</v>
      </c>
      <c r="F11" s="3" t="s">
        <v>113</v>
      </c>
      <c r="G11" s="4">
        <v>25</v>
      </c>
      <c r="H11" s="20"/>
    </row>
    <row r="12" spans="1:9" s="6" customFormat="1" ht="12">
      <c r="B12" s="7">
        <v>364</v>
      </c>
      <c r="C12" s="7">
        <v>13</v>
      </c>
      <c r="D12" s="2">
        <v>41977</v>
      </c>
      <c r="E12" s="3" t="s">
        <v>14</v>
      </c>
      <c r="F12" s="18" t="s">
        <v>122</v>
      </c>
      <c r="G12" s="8">
        <v>25</v>
      </c>
      <c r="H12" s="20"/>
    </row>
    <row r="13" spans="1:9" s="6" customFormat="1" ht="12">
      <c r="B13" s="7">
        <v>365</v>
      </c>
      <c r="C13" s="7">
        <v>13</v>
      </c>
      <c r="D13" s="2">
        <v>41977</v>
      </c>
      <c r="E13" s="3" t="s">
        <v>14</v>
      </c>
      <c r="F13" s="18" t="s">
        <v>123</v>
      </c>
      <c r="G13" s="8">
        <v>25</v>
      </c>
      <c r="H13" s="20"/>
    </row>
    <row r="14" spans="1:9" s="6" customFormat="1" ht="12">
      <c r="B14" s="7">
        <v>392</v>
      </c>
      <c r="C14" s="7">
        <v>13</v>
      </c>
      <c r="D14" s="2">
        <v>41991</v>
      </c>
      <c r="E14" s="3" t="s">
        <v>14</v>
      </c>
      <c r="F14" s="3" t="s">
        <v>128</v>
      </c>
      <c r="G14" s="22">
        <v>25</v>
      </c>
      <c r="H14" s="20"/>
    </row>
    <row r="15" spans="1:9" s="6" customFormat="1" ht="12">
      <c r="B15" s="7">
        <v>393</v>
      </c>
      <c r="C15" s="7">
        <v>13</v>
      </c>
      <c r="D15" s="2">
        <v>41991</v>
      </c>
      <c r="E15" s="3" t="s">
        <v>14</v>
      </c>
      <c r="F15" s="3" t="s">
        <v>129</v>
      </c>
      <c r="G15" s="22">
        <v>11</v>
      </c>
      <c r="H15" s="13">
        <f>SUM(G2:G15)</f>
        <v>386</v>
      </c>
      <c r="I15" s="3" t="s">
        <v>131</v>
      </c>
    </row>
    <row r="16" spans="1:9" s="6" customFormat="1" ht="12">
      <c r="B16" s="7">
        <v>57</v>
      </c>
      <c r="C16" s="7">
        <v>3</v>
      </c>
      <c r="D16" s="2">
        <v>41697</v>
      </c>
      <c r="E16" s="3" t="s">
        <v>51</v>
      </c>
      <c r="F16" s="3" t="s">
        <v>57</v>
      </c>
      <c r="G16" s="8">
        <v>300.55</v>
      </c>
      <c r="H16" s="20"/>
    </row>
    <row r="17" spans="2:8" s="6" customFormat="1" ht="12">
      <c r="B17" s="7">
        <v>61</v>
      </c>
      <c r="C17" s="7">
        <v>3</v>
      </c>
      <c r="D17" s="2">
        <v>41699</v>
      </c>
      <c r="E17" s="3" t="s">
        <v>58</v>
      </c>
      <c r="F17" s="3" t="s">
        <v>59</v>
      </c>
      <c r="G17" s="9">
        <v>18</v>
      </c>
      <c r="H17" s="20"/>
    </row>
    <row r="18" spans="2:8" s="6" customFormat="1" ht="12">
      <c r="B18" s="7">
        <v>78</v>
      </c>
      <c r="C18" s="7">
        <v>4</v>
      </c>
      <c r="D18" s="2">
        <v>41703</v>
      </c>
      <c r="E18" s="3" t="s">
        <v>17</v>
      </c>
      <c r="F18" s="3" t="s">
        <v>60</v>
      </c>
      <c r="G18" s="4">
        <v>235.75</v>
      </c>
      <c r="H18" s="20"/>
    </row>
    <row r="19" spans="2:8" s="6" customFormat="1" ht="12">
      <c r="B19" s="7">
        <v>81</v>
      </c>
      <c r="C19" s="7">
        <v>4</v>
      </c>
      <c r="D19" s="2">
        <v>74576</v>
      </c>
      <c r="E19" s="3" t="s">
        <v>61</v>
      </c>
      <c r="F19" s="3" t="s">
        <v>62</v>
      </c>
      <c r="G19" s="4">
        <v>46.8</v>
      </c>
      <c r="H19" s="20"/>
    </row>
    <row r="20" spans="2:8" s="6" customFormat="1" ht="12">
      <c r="B20" s="7">
        <v>105</v>
      </c>
      <c r="C20" s="7">
        <v>4</v>
      </c>
      <c r="D20" s="2">
        <v>41719</v>
      </c>
      <c r="E20" s="3" t="s">
        <v>13</v>
      </c>
      <c r="F20" s="3" t="s">
        <v>65</v>
      </c>
      <c r="G20" s="4">
        <v>146.5</v>
      </c>
      <c r="H20" s="20"/>
    </row>
    <row r="21" spans="2:8" s="6" customFormat="1" ht="12">
      <c r="B21" s="7">
        <v>107</v>
      </c>
      <c r="C21" s="7">
        <v>4</v>
      </c>
      <c r="D21" s="2">
        <v>41724</v>
      </c>
      <c r="E21" s="3" t="s">
        <v>14</v>
      </c>
      <c r="F21" s="3" t="s">
        <v>66</v>
      </c>
      <c r="G21" s="4">
        <v>121.5</v>
      </c>
      <c r="H21" s="20"/>
    </row>
    <row r="22" spans="2:8" s="6" customFormat="1" ht="12">
      <c r="B22" s="7">
        <v>116</v>
      </c>
      <c r="C22" s="7">
        <v>5</v>
      </c>
      <c r="D22" s="2">
        <v>41732</v>
      </c>
      <c r="E22" s="3" t="s">
        <v>51</v>
      </c>
      <c r="F22" s="3" t="s">
        <v>68</v>
      </c>
      <c r="G22" s="4">
        <v>121.5</v>
      </c>
      <c r="H22" s="20"/>
    </row>
    <row r="23" spans="2:8" s="6" customFormat="1" ht="12">
      <c r="B23" s="7">
        <v>145</v>
      </c>
      <c r="C23" s="1">
        <v>5</v>
      </c>
      <c r="D23" s="2">
        <v>41752</v>
      </c>
      <c r="E23" s="3" t="s">
        <v>2</v>
      </c>
      <c r="F23" s="3" t="s">
        <v>69</v>
      </c>
      <c r="G23" s="4">
        <v>129.6</v>
      </c>
      <c r="H23" s="20"/>
    </row>
    <row r="24" spans="2:8" s="6" customFormat="1" ht="12">
      <c r="B24" s="7">
        <v>146</v>
      </c>
      <c r="C24" s="1">
        <v>5</v>
      </c>
      <c r="D24" s="2">
        <v>41752</v>
      </c>
      <c r="E24" s="3" t="s">
        <v>50</v>
      </c>
      <c r="F24" s="3" t="s">
        <v>70</v>
      </c>
      <c r="G24" s="4">
        <v>64.8</v>
      </c>
      <c r="H24" s="20"/>
    </row>
    <row r="25" spans="2:8" s="6" customFormat="1" ht="12">
      <c r="B25" s="7">
        <v>147</v>
      </c>
      <c r="C25" s="1">
        <v>5</v>
      </c>
      <c r="D25" s="2">
        <v>41752</v>
      </c>
      <c r="E25" s="3" t="s">
        <v>5</v>
      </c>
      <c r="F25" s="3" t="s">
        <v>71</v>
      </c>
      <c r="G25" s="4">
        <v>121.5</v>
      </c>
      <c r="H25" s="20"/>
    </row>
    <row r="26" spans="2:8" s="6" customFormat="1" ht="12">
      <c r="B26" s="7">
        <v>148</v>
      </c>
      <c r="C26" s="1">
        <v>5</v>
      </c>
      <c r="D26" s="2">
        <v>41752</v>
      </c>
      <c r="E26" s="3" t="s">
        <v>72</v>
      </c>
      <c r="F26" s="3" t="s">
        <v>73</v>
      </c>
      <c r="G26" s="4">
        <v>64.8</v>
      </c>
      <c r="H26" s="20"/>
    </row>
    <row r="27" spans="2:8" s="6" customFormat="1" ht="12">
      <c r="B27" s="7">
        <v>188</v>
      </c>
      <c r="C27" s="1">
        <v>7</v>
      </c>
      <c r="D27" s="2">
        <v>41794</v>
      </c>
      <c r="E27" s="3" t="s">
        <v>14</v>
      </c>
      <c r="F27" s="3" t="s">
        <v>83</v>
      </c>
      <c r="G27" s="4">
        <v>121.5</v>
      </c>
      <c r="H27" s="20"/>
    </row>
    <row r="28" spans="2:8" s="6" customFormat="1" ht="12">
      <c r="B28" s="7">
        <v>189</v>
      </c>
      <c r="C28" s="1">
        <v>7</v>
      </c>
      <c r="D28" s="2">
        <v>41794</v>
      </c>
      <c r="E28" s="3" t="s">
        <v>51</v>
      </c>
      <c r="F28" s="3" t="s">
        <v>84</v>
      </c>
      <c r="G28" s="4">
        <v>129.6</v>
      </c>
      <c r="H28" s="20"/>
    </row>
    <row r="29" spans="2:8" s="6" customFormat="1" ht="12">
      <c r="B29" s="7">
        <v>196</v>
      </c>
      <c r="C29" s="1">
        <v>7</v>
      </c>
      <c r="D29" s="2">
        <v>41803</v>
      </c>
      <c r="E29" s="3" t="s">
        <v>90</v>
      </c>
      <c r="F29" s="3" t="s">
        <v>91</v>
      </c>
      <c r="G29" s="4">
        <v>60.75</v>
      </c>
      <c r="H29" s="20"/>
    </row>
    <row r="30" spans="2:8" s="6" customFormat="1" ht="12">
      <c r="B30" s="7">
        <v>208</v>
      </c>
      <c r="C30" s="7">
        <v>7</v>
      </c>
      <c r="D30" s="2">
        <v>41811</v>
      </c>
      <c r="E30" s="3" t="s">
        <v>92</v>
      </c>
      <c r="F30" s="18" t="s">
        <v>93</v>
      </c>
      <c r="G30" s="4">
        <v>60.75</v>
      </c>
      <c r="H30" s="20"/>
    </row>
    <row r="31" spans="2:8" s="6" customFormat="1" ht="12">
      <c r="B31" s="7">
        <v>250</v>
      </c>
      <c r="C31" s="1">
        <v>10</v>
      </c>
      <c r="D31" s="2">
        <v>41892</v>
      </c>
      <c r="E31" s="3" t="s">
        <v>51</v>
      </c>
      <c r="F31" s="3" t="s">
        <v>97</v>
      </c>
      <c r="G31" s="8">
        <v>125.55</v>
      </c>
      <c r="H31" s="20"/>
    </row>
    <row r="32" spans="2:8" s="6" customFormat="1" ht="12">
      <c r="B32" s="7">
        <v>258</v>
      </c>
      <c r="C32" s="1">
        <v>10</v>
      </c>
      <c r="D32" s="2">
        <v>41899</v>
      </c>
      <c r="E32" s="3" t="s">
        <v>98</v>
      </c>
      <c r="F32" s="3" t="s">
        <v>99</v>
      </c>
      <c r="G32" s="8">
        <v>60.75</v>
      </c>
      <c r="H32" s="20"/>
    </row>
    <row r="33" spans="2:9" s="6" customFormat="1" ht="12">
      <c r="B33" s="7">
        <v>264</v>
      </c>
      <c r="C33" s="1">
        <v>10</v>
      </c>
      <c r="D33" s="2">
        <v>41902</v>
      </c>
      <c r="E33" s="3" t="s">
        <v>101</v>
      </c>
      <c r="F33" s="3" t="s">
        <v>102</v>
      </c>
      <c r="G33" s="8">
        <v>125.55</v>
      </c>
      <c r="H33" s="20"/>
      <c r="I33" s="25"/>
    </row>
    <row r="34" spans="2:9" s="6" customFormat="1" ht="12">
      <c r="B34" s="7">
        <v>284</v>
      </c>
      <c r="C34" s="1">
        <v>11</v>
      </c>
      <c r="D34" s="2">
        <v>41914</v>
      </c>
      <c r="E34" s="3" t="s">
        <v>51</v>
      </c>
      <c r="F34" s="3" t="s">
        <v>105</v>
      </c>
      <c r="G34" s="4">
        <v>125.55</v>
      </c>
      <c r="H34" s="20"/>
    </row>
    <row r="35" spans="2:9" s="6" customFormat="1" ht="12">
      <c r="B35" s="7">
        <v>292</v>
      </c>
      <c r="C35" s="1">
        <v>11</v>
      </c>
      <c r="D35" s="2">
        <v>41915</v>
      </c>
      <c r="E35" s="3" t="s">
        <v>101</v>
      </c>
      <c r="F35" s="3" t="s">
        <v>106</v>
      </c>
      <c r="G35" s="8">
        <v>125.55</v>
      </c>
      <c r="H35" s="20"/>
    </row>
    <row r="36" spans="2:9" s="6" customFormat="1" ht="12">
      <c r="B36" s="7">
        <v>295</v>
      </c>
      <c r="C36" s="1">
        <v>11</v>
      </c>
      <c r="D36" s="2">
        <v>41919</v>
      </c>
      <c r="E36" s="3" t="s">
        <v>98</v>
      </c>
      <c r="F36" s="3" t="s">
        <v>107</v>
      </c>
      <c r="G36" s="4">
        <v>60.75</v>
      </c>
      <c r="H36" s="20"/>
    </row>
    <row r="37" spans="2:9" s="6" customFormat="1" ht="13.5" customHeight="1">
      <c r="B37" s="7">
        <v>339</v>
      </c>
      <c r="C37" s="7">
        <v>12</v>
      </c>
      <c r="D37" s="2">
        <v>41948</v>
      </c>
      <c r="E37" s="3" t="s">
        <v>14</v>
      </c>
      <c r="F37" s="3" t="s">
        <v>115</v>
      </c>
      <c r="G37" s="4">
        <v>125.55</v>
      </c>
      <c r="H37" s="20"/>
    </row>
    <row r="38" spans="2:9" s="6" customFormat="1" ht="12">
      <c r="B38" s="7">
        <v>340</v>
      </c>
      <c r="C38" s="7">
        <v>12</v>
      </c>
      <c r="D38" s="2">
        <v>41948</v>
      </c>
      <c r="E38" s="3" t="s">
        <v>50</v>
      </c>
      <c r="F38" s="3" t="s">
        <v>116</v>
      </c>
      <c r="G38" s="4">
        <v>64.8</v>
      </c>
      <c r="H38" s="20"/>
    </row>
    <row r="39" spans="2:9" s="6" customFormat="1" ht="12">
      <c r="B39" s="7">
        <v>341</v>
      </c>
      <c r="C39" s="7">
        <v>12</v>
      </c>
      <c r="D39" s="2">
        <v>41948</v>
      </c>
      <c r="E39" s="3" t="s">
        <v>51</v>
      </c>
      <c r="F39" s="18" t="s">
        <v>117</v>
      </c>
      <c r="G39" s="8">
        <v>125.55</v>
      </c>
      <c r="H39" s="20"/>
    </row>
    <row r="40" spans="2:9" s="6" customFormat="1" ht="12">
      <c r="B40" s="7">
        <v>376</v>
      </c>
      <c r="C40" s="7">
        <v>13</v>
      </c>
      <c r="D40" s="2">
        <v>41983</v>
      </c>
      <c r="E40" s="3" t="s">
        <v>124</v>
      </c>
      <c r="F40" s="3" t="s">
        <v>125</v>
      </c>
      <c r="G40" s="4">
        <v>64.8</v>
      </c>
      <c r="H40" s="13">
        <f>SUM(G16:G40)</f>
        <v>2748.3000000000006</v>
      </c>
      <c r="I40" s="26" t="s">
        <v>132</v>
      </c>
    </row>
    <row r="41" spans="2:9" s="6" customFormat="1" ht="12">
      <c r="B41" s="7">
        <v>65</v>
      </c>
      <c r="C41" s="7">
        <v>4</v>
      </c>
      <c r="D41" s="2">
        <v>41703</v>
      </c>
      <c r="E41" s="3" t="s">
        <v>15</v>
      </c>
      <c r="F41" s="3" t="s">
        <v>16</v>
      </c>
      <c r="G41" s="9">
        <v>20</v>
      </c>
      <c r="H41" s="20"/>
    </row>
    <row r="42" spans="2:9" s="6" customFormat="1" ht="12">
      <c r="B42" s="7">
        <v>66</v>
      </c>
      <c r="C42" s="7">
        <v>4</v>
      </c>
      <c r="D42" s="2">
        <v>41703</v>
      </c>
      <c r="E42" s="3" t="s">
        <v>13</v>
      </c>
      <c r="F42" s="3" t="s">
        <v>133</v>
      </c>
      <c r="G42" s="8">
        <v>35</v>
      </c>
      <c r="H42" s="20"/>
    </row>
    <row r="43" spans="2:9" s="6" customFormat="1" ht="12">
      <c r="B43" s="7">
        <v>67</v>
      </c>
      <c r="C43" s="7">
        <v>4</v>
      </c>
      <c r="D43" s="2">
        <v>41703</v>
      </c>
      <c r="E43" s="3" t="s">
        <v>14</v>
      </c>
      <c r="F43" s="3" t="s">
        <v>134</v>
      </c>
      <c r="G43" s="8">
        <v>195</v>
      </c>
      <c r="H43" s="20"/>
    </row>
    <row r="44" spans="2:9" s="6" customFormat="1" ht="12">
      <c r="B44" s="7">
        <v>69</v>
      </c>
      <c r="C44" s="7">
        <v>4</v>
      </c>
      <c r="D44" s="2">
        <v>41703</v>
      </c>
      <c r="E44" s="3" t="s">
        <v>38</v>
      </c>
      <c r="F44" s="3" t="s">
        <v>135</v>
      </c>
      <c r="G44" s="8">
        <v>10</v>
      </c>
      <c r="H44" s="20"/>
    </row>
    <row r="45" spans="2:9" s="6" customFormat="1" ht="12">
      <c r="B45" s="7">
        <v>70</v>
      </c>
      <c r="C45" s="7">
        <v>4</v>
      </c>
      <c r="D45" s="2">
        <v>41703</v>
      </c>
      <c r="E45" s="3" t="s">
        <v>38</v>
      </c>
      <c r="F45" s="3" t="s">
        <v>136</v>
      </c>
      <c r="G45" s="4">
        <v>20</v>
      </c>
      <c r="H45" s="20"/>
    </row>
    <row r="46" spans="2:9" s="6" customFormat="1" ht="12">
      <c r="B46" s="7">
        <v>73</v>
      </c>
      <c r="C46" s="7">
        <v>4</v>
      </c>
      <c r="D46" s="2">
        <v>41703</v>
      </c>
      <c r="E46" s="3" t="s">
        <v>9</v>
      </c>
      <c r="F46" s="3" t="s">
        <v>137</v>
      </c>
      <c r="G46" s="4">
        <v>30</v>
      </c>
      <c r="H46" s="20"/>
    </row>
    <row r="47" spans="2:9" s="6" customFormat="1" ht="12">
      <c r="B47" s="7">
        <v>79</v>
      </c>
      <c r="C47" s="7">
        <v>4</v>
      </c>
      <c r="D47" s="2">
        <v>41703</v>
      </c>
      <c r="E47" s="3" t="s">
        <v>42</v>
      </c>
      <c r="F47" s="3" t="s">
        <v>138</v>
      </c>
      <c r="G47" s="4">
        <v>160</v>
      </c>
      <c r="H47" s="20"/>
    </row>
    <row r="48" spans="2:9" s="6" customFormat="1" ht="12">
      <c r="B48" s="7">
        <v>102</v>
      </c>
      <c r="C48" s="7">
        <v>4</v>
      </c>
      <c r="D48" s="2">
        <v>41717</v>
      </c>
      <c r="E48" s="3" t="s">
        <v>23</v>
      </c>
      <c r="F48" s="3" t="s">
        <v>139</v>
      </c>
      <c r="G48" s="4">
        <v>155</v>
      </c>
      <c r="H48" s="20"/>
    </row>
    <row r="49" spans="2:8" s="6" customFormat="1" ht="12">
      <c r="B49" s="7">
        <v>103</v>
      </c>
      <c r="C49" s="7">
        <v>4</v>
      </c>
      <c r="D49" s="2">
        <v>41717</v>
      </c>
      <c r="E49" s="3" t="s">
        <v>12</v>
      </c>
      <c r="F49" s="3" t="s">
        <v>140</v>
      </c>
      <c r="G49" s="4">
        <v>120</v>
      </c>
      <c r="H49" s="20"/>
    </row>
    <row r="50" spans="2:8" s="6" customFormat="1" ht="12">
      <c r="B50" s="7">
        <v>104</v>
      </c>
      <c r="C50" s="7">
        <v>4</v>
      </c>
      <c r="D50" s="2">
        <v>41718</v>
      </c>
      <c r="E50" s="3" t="s">
        <v>51</v>
      </c>
      <c r="F50" s="3" t="s">
        <v>141</v>
      </c>
      <c r="G50" s="4">
        <v>185</v>
      </c>
      <c r="H50" s="20"/>
    </row>
    <row r="51" spans="2:8" s="6" customFormat="1" ht="12">
      <c r="B51" s="7">
        <v>119</v>
      </c>
      <c r="C51" s="7">
        <v>5</v>
      </c>
      <c r="D51" s="2">
        <v>41738</v>
      </c>
      <c r="E51" s="3" t="s">
        <v>14</v>
      </c>
      <c r="F51" s="3" t="s">
        <v>142</v>
      </c>
      <c r="G51" s="9">
        <v>95</v>
      </c>
      <c r="H51" s="20"/>
    </row>
    <row r="52" spans="2:8" s="6" customFormat="1" ht="12">
      <c r="B52" s="7">
        <v>120</v>
      </c>
      <c r="C52" s="7">
        <v>5</v>
      </c>
      <c r="D52" s="2">
        <v>41738</v>
      </c>
      <c r="E52" s="3" t="s">
        <v>3</v>
      </c>
      <c r="F52" s="3" t="s">
        <v>143</v>
      </c>
      <c r="G52" s="23">
        <v>30</v>
      </c>
      <c r="H52" s="20"/>
    </row>
    <row r="53" spans="2:8" s="6" customFormat="1" ht="12">
      <c r="B53" s="7">
        <v>121</v>
      </c>
      <c r="C53" s="7">
        <v>5</v>
      </c>
      <c r="D53" s="2">
        <v>41738</v>
      </c>
      <c r="E53" s="3" t="s">
        <v>13</v>
      </c>
      <c r="F53" s="24" t="s">
        <v>144</v>
      </c>
      <c r="G53" s="23">
        <v>40</v>
      </c>
      <c r="H53" s="20"/>
    </row>
    <row r="54" spans="2:8" s="6" customFormat="1" ht="12">
      <c r="B54" s="7">
        <v>122</v>
      </c>
      <c r="C54" s="7">
        <v>5</v>
      </c>
      <c r="D54" s="2">
        <v>41738</v>
      </c>
      <c r="E54" s="3" t="s">
        <v>9</v>
      </c>
      <c r="F54" s="3" t="s">
        <v>145</v>
      </c>
      <c r="G54" s="4">
        <v>30</v>
      </c>
      <c r="H54" s="20"/>
    </row>
    <row r="55" spans="2:8" s="6" customFormat="1" ht="12">
      <c r="B55" s="7">
        <v>123</v>
      </c>
      <c r="C55" s="7">
        <v>5</v>
      </c>
      <c r="D55" s="2">
        <v>41738</v>
      </c>
      <c r="E55" s="3" t="s">
        <v>5</v>
      </c>
      <c r="F55" s="3" t="s">
        <v>146</v>
      </c>
      <c r="G55" s="4">
        <v>55</v>
      </c>
      <c r="H55" s="20"/>
    </row>
    <row r="56" spans="2:8" s="6" customFormat="1" ht="12">
      <c r="B56" s="7">
        <v>124</v>
      </c>
      <c r="C56" s="7">
        <v>5</v>
      </c>
      <c r="D56" s="2">
        <v>41738</v>
      </c>
      <c r="E56" s="3" t="s">
        <v>6</v>
      </c>
      <c r="F56" s="3" t="s">
        <v>147</v>
      </c>
      <c r="G56" s="4">
        <v>80</v>
      </c>
      <c r="H56" s="20"/>
    </row>
    <row r="57" spans="2:8" s="6" customFormat="1" ht="12">
      <c r="B57" s="7">
        <v>152</v>
      </c>
      <c r="C57" s="1">
        <v>5</v>
      </c>
      <c r="D57" s="2">
        <v>41760</v>
      </c>
      <c r="E57" s="3" t="s">
        <v>13</v>
      </c>
      <c r="F57" s="3" t="s">
        <v>148</v>
      </c>
      <c r="G57" s="4">
        <v>35</v>
      </c>
      <c r="H57" s="20"/>
    </row>
    <row r="58" spans="2:8" s="6" customFormat="1" ht="12">
      <c r="B58" s="7">
        <v>153</v>
      </c>
      <c r="C58" s="1">
        <v>5</v>
      </c>
      <c r="D58" s="2">
        <v>41760</v>
      </c>
      <c r="E58" s="3" t="s">
        <v>51</v>
      </c>
      <c r="F58" s="3" t="s">
        <v>149</v>
      </c>
      <c r="G58" s="4">
        <v>35</v>
      </c>
      <c r="H58" s="20"/>
    </row>
    <row r="59" spans="2:8" s="6" customFormat="1" ht="12">
      <c r="B59" s="7">
        <v>154</v>
      </c>
      <c r="C59" s="1">
        <v>5</v>
      </c>
      <c r="D59" s="2">
        <v>41760</v>
      </c>
      <c r="E59" s="3" t="s">
        <v>150</v>
      </c>
      <c r="F59" s="3" t="s">
        <v>151</v>
      </c>
      <c r="G59" s="4">
        <v>80</v>
      </c>
      <c r="H59" s="20"/>
    </row>
    <row r="60" spans="2:8" s="6" customFormat="1" ht="12">
      <c r="B60" s="7">
        <v>155</v>
      </c>
      <c r="C60" s="1">
        <v>5</v>
      </c>
      <c r="D60" s="2">
        <v>41760</v>
      </c>
      <c r="E60" s="18" t="s">
        <v>6</v>
      </c>
      <c r="F60" s="18" t="s">
        <v>152</v>
      </c>
      <c r="G60" s="4">
        <v>30</v>
      </c>
      <c r="H60" s="20"/>
    </row>
    <row r="61" spans="2:8" s="6" customFormat="1" ht="12">
      <c r="B61" s="7">
        <v>156</v>
      </c>
      <c r="C61" s="1">
        <v>5</v>
      </c>
      <c r="D61" s="2">
        <v>41760</v>
      </c>
      <c r="E61" s="3" t="s">
        <v>9</v>
      </c>
      <c r="F61" s="18" t="s">
        <v>153</v>
      </c>
      <c r="G61" s="4">
        <v>30</v>
      </c>
      <c r="H61" s="20"/>
    </row>
    <row r="62" spans="2:8" s="6" customFormat="1" ht="12">
      <c r="B62" s="7">
        <v>158</v>
      </c>
      <c r="C62" s="1">
        <v>6</v>
      </c>
      <c r="D62" s="2">
        <v>41761</v>
      </c>
      <c r="E62" s="3" t="s">
        <v>14</v>
      </c>
      <c r="F62" s="18" t="s">
        <v>154</v>
      </c>
      <c r="G62" s="4">
        <v>65</v>
      </c>
      <c r="H62" s="20"/>
    </row>
    <row r="63" spans="2:8" s="6" customFormat="1" ht="12">
      <c r="B63" s="7">
        <v>159</v>
      </c>
      <c r="C63" s="1">
        <v>6</v>
      </c>
      <c r="D63" s="2">
        <v>41761</v>
      </c>
      <c r="E63" s="3" t="s">
        <v>8</v>
      </c>
      <c r="F63" s="18" t="s">
        <v>155</v>
      </c>
      <c r="G63" s="4">
        <v>30</v>
      </c>
      <c r="H63" s="20"/>
    </row>
    <row r="64" spans="2:8" s="6" customFormat="1" ht="12">
      <c r="B64" s="7">
        <v>201</v>
      </c>
      <c r="C64" s="7">
        <v>7</v>
      </c>
      <c r="D64" s="2">
        <v>74680</v>
      </c>
      <c r="E64" s="3" t="s">
        <v>101</v>
      </c>
      <c r="F64" s="18" t="s">
        <v>156</v>
      </c>
      <c r="G64" s="4">
        <v>40</v>
      </c>
      <c r="H64" s="20"/>
    </row>
    <row r="65" spans="2:9" s="6" customFormat="1" ht="12">
      <c r="B65" s="7">
        <v>202</v>
      </c>
      <c r="C65" s="7">
        <v>7</v>
      </c>
      <c r="D65" s="2">
        <v>74680</v>
      </c>
      <c r="E65" s="3" t="s">
        <v>14</v>
      </c>
      <c r="F65" s="18" t="s">
        <v>157</v>
      </c>
      <c r="G65" s="4">
        <v>35</v>
      </c>
      <c r="H65" s="20"/>
    </row>
    <row r="66" spans="2:9" s="6" customFormat="1" ht="12">
      <c r="B66" s="7">
        <v>203</v>
      </c>
      <c r="C66" s="7">
        <v>7</v>
      </c>
      <c r="D66" s="2">
        <v>74680</v>
      </c>
      <c r="E66" s="3" t="s">
        <v>158</v>
      </c>
      <c r="F66" s="18" t="s">
        <v>159</v>
      </c>
      <c r="G66" s="4">
        <v>30</v>
      </c>
      <c r="H66" s="20"/>
    </row>
    <row r="67" spans="2:9" s="6" customFormat="1" ht="12">
      <c r="B67" s="7">
        <v>204</v>
      </c>
      <c r="C67" s="7">
        <v>7</v>
      </c>
      <c r="D67" s="2">
        <v>74680</v>
      </c>
      <c r="E67" s="3" t="s">
        <v>51</v>
      </c>
      <c r="F67" s="18" t="s">
        <v>160</v>
      </c>
      <c r="G67" s="4">
        <v>30</v>
      </c>
      <c r="H67" s="20"/>
    </row>
    <row r="68" spans="2:9" s="6" customFormat="1" ht="12">
      <c r="B68" s="7">
        <v>207</v>
      </c>
      <c r="C68" s="7">
        <v>7</v>
      </c>
      <c r="D68" s="2">
        <v>41811</v>
      </c>
      <c r="E68" s="3" t="s">
        <v>15</v>
      </c>
      <c r="F68" s="18" t="s">
        <v>161</v>
      </c>
      <c r="G68" s="4">
        <v>70</v>
      </c>
      <c r="H68" s="20"/>
    </row>
    <row r="69" spans="2:9" s="6" customFormat="1" ht="12">
      <c r="B69" s="7">
        <v>209</v>
      </c>
      <c r="C69" s="7">
        <v>7</v>
      </c>
      <c r="D69" s="2">
        <v>41814</v>
      </c>
      <c r="E69" s="3" t="s">
        <v>150</v>
      </c>
      <c r="F69" s="3" t="s">
        <v>162</v>
      </c>
      <c r="G69" s="4">
        <v>80</v>
      </c>
      <c r="H69" s="20"/>
    </row>
    <row r="70" spans="2:9" s="6" customFormat="1" ht="12">
      <c r="B70" s="7">
        <v>218</v>
      </c>
      <c r="C70" s="7">
        <v>7</v>
      </c>
      <c r="D70" s="2">
        <v>41821</v>
      </c>
      <c r="E70" s="3" t="s">
        <v>42</v>
      </c>
      <c r="F70" s="3" t="s">
        <v>163</v>
      </c>
      <c r="G70" s="4">
        <v>55</v>
      </c>
      <c r="H70" s="20"/>
    </row>
    <row r="71" spans="2:9" s="6" customFormat="1" ht="12">
      <c r="B71" s="7">
        <v>226</v>
      </c>
      <c r="C71" s="7">
        <v>8</v>
      </c>
      <c r="D71" s="2">
        <v>41829</v>
      </c>
      <c r="E71" s="3" t="s">
        <v>164</v>
      </c>
      <c r="F71" s="3" t="s">
        <v>165</v>
      </c>
      <c r="G71" s="4">
        <v>70</v>
      </c>
      <c r="H71" s="20"/>
    </row>
    <row r="72" spans="2:9" s="6" customFormat="1" ht="12">
      <c r="B72" s="7">
        <v>230</v>
      </c>
      <c r="C72" s="1">
        <v>8</v>
      </c>
      <c r="D72" s="2">
        <v>41837</v>
      </c>
      <c r="E72" s="3" t="s">
        <v>15</v>
      </c>
      <c r="F72" s="3" t="s">
        <v>166</v>
      </c>
      <c r="G72" s="4">
        <v>-70</v>
      </c>
      <c r="H72" s="20"/>
    </row>
    <row r="73" spans="2:9" s="6" customFormat="1" ht="12">
      <c r="B73" s="7">
        <v>254</v>
      </c>
      <c r="C73" s="1">
        <v>10</v>
      </c>
      <c r="D73" s="2">
        <v>41899</v>
      </c>
      <c r="E73" s="3" t="s">
        <v>14</v>
      </c>
      <c r="F73" s="3" t="s">
        <v>167</v>
      </c>
      <c r="G73" s="8">
        <v>100</v>
      </c>
      <c r="H73" s="20"/>
      <c r="I73" s="21"/>
    </row>
    <row r="74" spans="2:9" s="6" customFormat="1" ht="12">
      <c r="B74" s="7">
        <v>255</v>
      </c>
      <c r="C74" s="1">
        <v>10</v>
      </c>
      <c r="D74" s="2">
        <v>41899</v>
      </c>
      <c r="E74" s="3" t="s">
        <v>168</v>
      </c>
      <c r="F74" s="3" t="s">
        <v>169</v>
      </c>
      <c r="G74" s="8">
        <v>30</v>
      </c>
      <c r="H74" s="20"/>
    </row>
    <row r="75" spans="2:9" s="6" customFormat="1" ht="12">
      <c r="B75" s="7">
        <v>256</v>
      </c>
      <c r="C75" s="1">
        <v>10</v>
      </c>
      <c r="D75" s="2">
        <v>41899</v>
      </c>
      <c r="E75" s="3" t="s">
        <v>50</v>
      </c>
      <c r="F75" s="3" t="s">
        <v>170</v>
      </c>
      <c r="G75" s="8">
        <v>20</v>
      </c>
      <c r="H75" s="20"/>
    </row>
    <row r="76" spans="2:9" s="6" customFormat="1" ht="12">
      <c r="B76" s="7">
        <v>257</v>
      </c>
      <c r="C76" s="1">
        <v>10</v>
      </c>
      <c r="D76" s="2">
        <v>41899</v>
      </c>
      <c r="E76" s="3" t="s">
        <v>6</v>
      </c>
      <c r="F76" s="3" t="s">
        <v>171</v>
      </c>
      <c r="G76" s="8">
        <v>25</v>
      </c>
      <c r="H76" s="20"/>
    </row>
    <row r="77" spans="2:9" s="6" customFormat="1" ht="12">
      <c r="B77" s="7">
        <v>259</v>
      </c>
      <c r="C77" s="1">
        <v>10</v>
      </c>
      <c r="D77" s="2">
        <v>41900</v>
      </c>
      <c r="E77" s="3" t="s">
        <v>3</v>
      </c>
      <c r="F77" s="3" t="s">
        <v>172</v>
      </c>
      <c r="G77" s="8">
        <v>30</v>
      </c>
      <c r="H77" s="20"/>
    </row>
    <row r="78" spans="2:9" s="6" customFormat="1" ht="12">
      <c r="B78" s="7">
        <v>262</v>
      </c>
      <c r="C78" s="1">
        <v>10</v>
      </c>
      <c r="D78" s="2">
        <v>41901</v>
      </c>
      <c r="E78" s="3" t="s">
        <v>51</v>
      </c>
      <c r="F78" s="3" t="s">
        <v>173</v>
      </c>
      <c r="G78" s="8">
        <v>30</v>
      </c>
      <c r="H78" s="20"/>
    </row>
    <row r="79" spans="2:9" s="6" customFormat="1" ht="12">
      <c r="B79" s="7">
        <v>263</v>
      </c>
      <c r="C79" s="1">
        <v>10</v>
      </c>
      <c r="D79" s="2">
        <v>41902</v>
      </c>
      <c r="E79" s="3" t="s">
        <v>101</v>
      </c>
      <c r="F79" s="3" t="s">
        <v>174</v>
      </c>
      <c r="G79" s="8">
        <v>30</v>
      </c>
      <c r="H79" s="20"/>
    </row>
    <row r="80" spans="2:9" s="6" customFormat="1" ht="12">
      <c r="B80" s="7">
        <v>305</v>
      </c>
      <c r="C80" s="1">
        <v>11</v>
      </c>
      <c r="D80" s="2">
        <v>41934</v>
      </c>
      <c r="E80" s="3" t="s">
        <v>3</v>
      </c>
      <c r="F80" s="3" t="s">
        <v>175</v>
      </c>
      <c r="G80" s="4">
        <v>55</v>
      </c>
      <c r="H80" s="20"/>
    </row>
    <row r="81" spans="2:9" s="6" customFormat="1" ht="12">
      <c r="B81" s="7">
        <v>306</v>
      </c>
      <c r="C81" s="1">
        <v>11</v>
      </c>
      <c r="D81" s="2">
        <v>41934</v>
      </c>
      <c r="E81" s="3" t="s">
        <v>14</v>
      </c>
      <c r="F81" s="3" t="s">
        <v>176</v>
      </c>
      <c r="G81" s="4">
        <v>25</v>
      </c>
      <c r="H81" s="20"/>
    </row>
    <row r="82" spans="2:9" s="6" customFormat="1" ht="12">
      <c r="B82" s="7">
        <v>308</v>
      </c>
      <c r="C82" s="1">
        <v>11</v>
      </c>
      <c r="D82" s="2">
        <v>41934</v>
      </c>
      <c r="E82" s="3" t="s">
        <v>101</v>
      </c>
      <c r="F82" s="3" t="s">
        <v>177</v>
      </c>
      <c r="G82" s="4">
        <v>55</v>
      </c>
      <c r="H82" s="20"/>
    </row>
    <row r="83" spans="2:9" s="6" customFormat="1" ht="12">
      <c r="B83" s="7">
        <v>309</v>
      </c>
      <c r="C83" s="1">
        <v>11</v>
      </c>
      <c r="D83" s="2">
        <v>41934</v>
      </c>
      <c r="E83" s="3" t="s">
        <v>158</v>
      </c>
      <c r="F83" s="18" t="s">
        <v>178</v>
      </c>
      <c r="G83" s="4">
        <v>30</v>
      </c>
      <c r="H83" s="20"/>
    </row>
    <row r="84" spans="2:9" s="6" customFormat="1" ht="12">
      <c r="B84" s="7">
        <v>311</v>
      </c>
      <c r="C84" s="1">
        <v>11</v>
      </c>
      <c r="D84" s="2">
        <v>41935</v>
      </c>
      <c r="E84" s="3" t="s">
        <v>51</v>
      </c>
      <c r="F84" s="3" t="s">
        <v>179</v>
      </c>
      <c r="G84" s="4">
        <v>60</v>
      </c>
      <c r="H84" s="20"/>
    </row>
    <row r="85" spans="2:9" s="6" customFormat="1" ht="12">
      <c r="B85" s="7">
        <v>314</v>
      </c>
      <c r="C85" s="1">
        <v>11</v>
      </c>
      <c r="D85" s="2">
        <v>41940</v>
      </c>
      <c r="E85" s="3" t="s">
        <v>164</v>
      </c>
      <c r="F85" s="3" t="s">
        <v>180</v>
      </c>
      <c r="G85" s="4">
        <v>30</v>
      </c>
      <c r="H85" s="20"/>
    </row>
    <row r="86" spans="2:9" s="6" customFormat="1" ht="12">
      <c r="B86" s="7">
        <v>351</v>
      </c>
      <c r="C86" s="7">
        <v>12</v>
      </c>
      <c r="D86" s="2">
        <v>41962</v>
      </c>
      <c r="E86" s="3" t="s">
        <v>181</v>
      </c>
      <c r="F86" s="3" t="s">
        <v>182</v>
      </c>
      <c r="G86" s="4">
        <v>30</v>
      </c>
      <c r="H86" s="20"/>
    </row>
    <row r="87" spans="2:9" s="6" customFormat="1" ht="12">
      <c r="B87" s="7">
        <v>352</v>
      </c>
      <c r="C87" s="7">
        <v>12</v>
      </c>
      <c r="D87" s="2">
        <v>41962</v>
      </c>
      <c r="E87" s="3" t="s">
        <v>38</v>
      </c>
      <c r="F87" s="3" t="s">
        <v>183</v>
      </c>
      <c r="G87" s="4">
        <v>40</v>
      </c>
      <c r="H87" s="20"/>
    </row>
    <row r="88" spans="2:9" s="6" customFormat="1" ht="12" customHeight="1">
      <c r="B88" s="7">
        <v>353</v>
      </c>
      <c r="C88" s="7">
        <v>12</v>
      </c>
      <c r="D88" s="2">
        <v>41964</v>
      </c>
      <c r="E88" s="3" t="s">
        <v>14</v>
      </c>
      <c r="F88" s="3" t="s">
        <v>184</v>
      </c>
      <c r="G88" s="4">
        <v>35</v>
      </c>
      <c r="H88" s="20"/>
    </row>
    <row r="89" spans="2:9" s="6" customFormat="1" ht="12" customHeight="1">
      <c r="B89" s="7">
        <v>354</v>
      </c>
      <c r="C89" s="7">
        <v>12</v>
      </c>
      <c r="D89" s="2">
        <v>41965</v>
      </c>
      <c r="E89" s="3" t="s">
        <v>51</v>
      </c>
      <c r="F89" s="3" t="s">
        <v>185</v>
      </c>
      <c r="G89" s="4">
        <v>30</v>
      </c>
      <c r="H89" s="20"/>
    </row>
    <row r="90" spans="2:9" s="6" customFormat="1" ht="12">
      <c r="B90" s="7">
        <v>355</v>
      </c>
      <c r="C90" s="7">
        <v>12</v>
      </c>
      <c r="D90" s="2">
        <v>41970</v>
      </c>
      <c r="E90" s="3" t="s">
        <v>42</v>
      </c>
      <c r="F90" s="3" t="s">
        <v>120</v>
      </c>
      <c r="G90" s="4">
        <v>30</v>
      </c>
      <c r="H90" s="20"/>
    </row>
    <row r="91" spans="2:9" s="6" customFormat="1" ht="12">
      <c r="B91" s="7">
        <v>381</v>
      </c>
      <c r="C91" s="7">
        <v>13</v>
      </c>
      <c r="D91" s="2">
        <v>41989</v>
      </c>
      <c r="E91" s="3" t="s">
        <v>13</v>
      </c>
      <c r="F91" s="3" t="s">
        <v>186</v>
      </c>
      <c r="G91" s="4">
        <v>30</v>
      </c>
      <c r="H91" s="13">
        <f>SUM(G41:G91)</f>
        <v>2620</v>
      </c>
      <c r="I91" s="26" t="s">
        <v>187</v>
      </c>
    </row>
    <row r="92" spans="2:9" s="6" customFormat="1" ht="12">
      <c r="B92" s="7">
        <v>53</v>
      </c>
      <c r="C92" s="7">
        <v>3</v>
      </c>
      <c r="D92" s="2">
        <v>41696</v>
      </c>
      <c r="E92" s="3" t="s">
        <v>13</v>
      </c>
      <c r="F92" s="3" t="s">
        <v>55</v>
      </c>
      <c r="G92" s="4">
        <v>25</v>
      </c>
      <c r="H92" s="20"/>
    </row>
    <row r="93" spans="2:9" s="6" customFormat="1" ht="12">
      <c r="B93" s="7">
        <v>210</v>
      </c>
      <c r="C93" s="7">
        <v>7</v>
      </c>
      <c r="D93" s="2">
        <v>41815</v>
      </c>
      <c r="E93" s="3" t="s">
        <v>14</v>
      </c>
      <c r="F93" s="3" t="s">
        <v>94</v>
      </c>
      <c r="G93" s="4">
        <v>25</v>
      </c>
      <c r="H93" s="20"/>
    </row>
    <row r="94" spans="2:9" s="6" customFormat="1" ht="12">
      <c r="B94" s="7">
        <v>265</v>
      </c>
      <c r="C94" s="1">
        <v>10</v>
      </c>
      <c r="D94" s="2">
        <v>41902</v>
      </c>
      <c r="E94" s="3" t="s">
        <v>101</v>
      </c>
      <c r="F94" s="3" t="s">
        <v>103</v>
      </c>
      <c r="G94" s="8">
        <v>25</v>
      </c>
      <c r="H94" s="13">
        <f>SUM(G92:G94)</f>
        <v>75</v>
      </c>
      <c r="I94" s="26" t="s">
        <v>188</v>
      </c>
    </row>
    <row r="95" spans="2:9" s="6" customFormat="1" ht="12">
      <c r="B95" s="7">
        <v>97</v>
      </c>
      <c r="C95" s="7">
        <v>4</v>
      </c>
      <c r="D95" s="2">
        <v>41710</v>
      </c>
      <c r="E95" s="3" t="s">
        <v>14</v>
      </c>
      <c r="F95" s="3" t="s">
        <v>63</v>
      </c>
      <c r="G95" s="4">
        <v>140.69999999999999</v>
      </c>
      <c r="H95" s="20"/>
    </row>
    <row r="96" spans="2:9" s="6" customFormat="1" ht="12">
      <c r="B96" s="7">
        <v>166</v>
      </c>
      <c r="C96" s="1">
        <v>6</v>
      </c>
      <c r="D96" s="2">
        <v>41762</v>
      </c>
      <c r="E96" s="3" t="s">
        <v>78</v>
      </c>
      <c r="F96" s="18" t="s">
        <v>79</v>
      </c>
      <c r="G96" s="4">
        <v>244.45</v>
      </c>
      <c r="H96" s="20"/>
    </row>
    <row r="97" spans="2:9" s="6" customFormat="1" ht="12">
      <c r="B97" s="7">
        <v>195</v>
      </c>
      <c r="C97" s="1">
        <v>7</v>
      </c>
      <c r="D97" s="2">
        <v>41801</v>
      </c>
      <c r="E97" s="3" t="s">
        <v>13</v>
      </c>
      <c r="F97" s="3" t="s">
        <v>89</v>
      </c>
      <c r="G97" s="4">
        <v>176.5</v>
      </c>
      <c r="H97" s="20"/>
    </row>
    <row r="98" spans="2:9" s="6" customFormat="1" ht="12">
      <c r="B98" s="7">
        <v>260</v>
      </c>
      <c r="C98" s="1">
        <v>10</v>
      </c>
      <c r="D98" s="2">
        <v>41900</v>
      </c>
      <c r="E98" s="3" t="s">
        <v>51</v>
      </c>
      <c r="F98" s="3" t="s">
        <v>100</v>
      </c>
      <c r="G98" s="8">
        <v>37.799999999999997</v>
      </c>
      <c r="H98" s="20"/>
    </row>
    <row r="99" spans="2:9" s="6" customFormat="1" ht="12">
      <c r="B99" s="7">
        <v>307</v>
      </c>
      <c r="C99" s="1">
        <v>11</v>
      </c>
      <c r="D99" s="2">
        <v>41934</v>
      </c>
      <c r="E99" s="3" t="s">
        <v>101</v>
      </c>
      <c r="F99" s="3" t="s">
        <v>114</v>
      </c>
      <c r="G99" s="4">
        <v>113.4</v>
      </c>
      <c r="H99" s="20"/>
    </row>
    <row r="100" spans="2:9" s="6" customFormat="1" ht="12">
      <c r="B100" s="7">
        <v>394</v>
      </c>
      <c r="C100" s="7">
        <v>13</v>
      </c>
      <c r="D100" s="2">
        <v>41991</v>
      </c>
      <c r="E100" s="3" t="s">
        <v>14</v>
      </c>
      <c r="F100" s="3" t="s">
        <v>130</v>
      </c>
      <c r="G100" s="22">
        <v>83.7</v>
      </c>
      <c r="H100" s="13">
        <f>SUM(G95:G100)</f>
        <v>796.55</v>
      </c>
      <c r="I100" s="26" t="s">
        <v>189</v>
      </c>
    </row>
    <row r="101" spans="2:9" s="6" customFormat="1" ht="12">
      <c r="B101" s="7">
        <v>54</v>
      </c>
      <c r="C101" s="7">
        <v>3</v>
      </c>
      <c r="D101" s="2">
        <v>41696</v>
      </c>
      <c r="E101" s="3" t="s">
        <v>14</v>
      </c>
      <c r="F101" s="3" t="s">
        <v>56</v>
      </c>
      <c r="G101" s="4">
        <v>285</v>
      </c>
      <c r="H101" s="20"/>
    </row>
    <row r="102" spans="2:9" s="6" customFormat="1" ht="12">
      <c r="B102" s="7">
        <v>108</v>
      </c>
      <c r="C102" s="7">
        <v>4</v>
      </c>
      <c r="D102" s="2">
        <v>41726</v>
      </c>
      <c r="E102" s="3" t="s">
        <v>51</v>
      </c>
      <c r="F102" s="3" t="s">
        <v>67</v>
      </c>
      <c r="G102" s="4">
        <v>155.5</v>
      </c>
      <c r="H102" s="20"/>
    </row>
    <row r="103" spans="2:9" s="6" customFormat="1" ht="12">
      <c r="B103" s="7">
        <v>149</v>
      </c>
      <c r="C103" s="1">
        <v>5</v>
      </c>
      <c r="D103" s="2">
        <v>41752</v>
      </c>
      <c r="E103" s="3" t="s">
        <v>74</v>
      </c>
      <c r="F103" s="3" t="s">
        <v>75</v>
      </c>
      <c r="G103" s="4">
        <v>20</v>
      </c>
      <c r="H103" s="20"/>
    </row>
    <row r="104" spans="2:9" s="6" customFormat="1" ht="12">
      <c r="B104" s="7">
        <v>191</v>
      </c>
      <c r="C104" s="1">
        <v>7</v>
      </c>
      <c r="D104" s="2">
        <v>41797</v>
      </c>
      <c r="E104" s="3" t="s">
        <v>85</v>
      </c>
      <c r="F104" s="3" t="s">
        <v>86</v>
      </c>
      <c r="G104" s="4">
        <v>115</v>
      </c>
      <c r="H104" s="20"/>
    </row>
    <row r="105" spans="2:9" s="6" customFormat="1" ht="12">
      <c r="B105" s="7">
        <v>232</v>
      </c>
      <c r="C105" s="1">
        <v>8</v>
      </c>
      <c r="D105" s="2">
        <v>41839</v>
      </c>
      <c r="E105" s="3" t="s">
        <v>90</v>
      </c>
      <c r="F105" s="3" t="s">
        <v>95</v>
      </c>
      <c r="G105" s="4">
        <v>130.5</v>
      </c>
      <c r="H105" s="20"/>
    </row>
    <row r="106" spans="2:9" s="6" customFormat="1" ht="12">
      <c r="B106" s="7">
        <v>249</v>
      </c>
      <c r="C106" s="1">
        <v>10</v>
      </c>
      <c r="D106" s="2">
        <v>41892</v>
      </c>
      <c r="E106" s="3" t="s">
        <v>2</v>
      </c>
      <c r="F106" s="3" t="s">
        <v>96</v>
      </c>
      <c r="G106" s="8">
        <v>126</v>
      </c>
      <c r="H106" s="20"/>
    </row>
    <row r="107" spans="2:9" s="6" customFormat="1" ht="12">
      <c r="B107" s="7">
        <v>296</v>
      </c>
      <c r="C107" s="1">
        <v>11</v>
      </c>
      <c r="D107" s="2">
        <v>41920</v>
      </c>
      <c r="E107" s="3" t="s">
        <v>108</v>
      </c>
      <c r="F107" s="3" t="s">
        <v>109</v>
      </c>
      <c r="G107" s="4">
        <v>121.5</v>
      </c>
      <c r="H107" s="20"/>
    </row>
    <row r="108" spans="2:9" s="6" customFormat="1" ht="12">
      <c r="B108" s="7">
        <v>298</v>
      </c>
      <c r="C108" s="1">
        <v>11</v>
      </c>
      <c r="D108" s="2">
        <v>41922</v>
      </c>
      <c r="E108" s="3" t="s">
        <v>38</v>
      </c>
      <c r="F108" s="3" t="s">
        <v>110</v>
      </c>
      <c r="G108" s="4">
        <v>4.25</v>
      </c>
      <c r="H108" s="20"/>
    </row>
    <row r="109" spans="2:9" s="6" customFormat="1" ht="12">
      <c r="B109" s="7">
        <v>300</v>
      </c>
      <c r="C109" s="1">
        <v>11</v>
      </c>
      <c r="D109" s="2">
        <v>41926</v>
      </c>
      <c r="E109" s="3" t="s">
        <v>6</v>
      </c>
      <c r="F109" s="3" t="s">
        <v>111</v>
      </c>
      <c r="G109" s="4">
        <v>-4.25</v>
      </c>
      <c r="H109" s="20"/>
    </row>
    <row r="110" spans="2:9" s="6" customFormat="1" ht="12">
      <c r="B110" s="7">
        <v>344</v>
      </c>
      <c r="C110" s="7">
        <v>12</v>
      </c>
      <c r="D110" s="2">
        <v>41955</v>
      </c>
      <c r="E110" s="3" t="s">
        <v>13</v>
      </c>
      <c r="F110" s="3" t="s">
        <v>118</v>
      </c>
      <c r="G110" s="4">
        <v>126</v>
      </c>
      <c r="H110" s="13">
        <f>SUM(G101:G110)</f>
        <v>1079.5</v>
      </c>
      <c r="I110" s="26" t="s">
        <v>190</v>
      </c>
    </row>
    <row r="111" spans="2:9" s="6" customFormat="1" ht="12">
      <c r="B111" s="7">
        <v>38</v>
      </c>
      <c r="C111" s="1">
        <v>3</v>
      </c>
      <c r="D111" s="2">
        <v>41676</v>
      </c>
      <c r="E111" s="3" t="s">
        <v>51</v>
      </c>
      <c r="F111" s="3" t="s">
        <v>52</v>
      </c>
      <c r="G111" s="8">
        <v>515</v>
      </c>
      <c r="H111" s="20"/>
    </row>
    <row r="112" spans="2:9" s="6" customFormat="1" ht="12">
      <c r="B112" s="7">
        <v>100</v>
      </c>
      <c r="C112" s="7">
        <v>4</v>
      </c>
      <c r="D112" s="2">
        <v>41717</v>
      </c>
      <c r="E112" s="3" t="s">
        <v>13</v>
      </c>
      <c r="F112" s="3" t="s">
        <v>64</v>
      </c>
      <c r="G112" s="4">
        <v>65</v>
      </c>
      <c r="H112" s="20"/>
    </row>
    <row r="113" spans="2:9" s="6" customFormat="1" ht="12">
      <c r="B113" s="7">
        <v>182</v>
      </c>
      <c r="C113" s="1">
        <v>6</v>
      </c>
      <c r="D113" s="2">
        <v>41787</v>
      </c>
      <c r="E113" s="3" t="s">
        <v>14</v>
      </c>
      <c r="F113" s="18" t="s">
        <v>82</v>
      </c>
      <c r="G113" s="4">
        <v>40</v>
      </c>
      <c r="H113" s="20"/>
    </row>
    <row r="114" spans="2:9" s="6" customFormat="1" ht="12">
      <c r="B114" s="7">
        <v>267</v>
      </c>
      <c r="C114" s="1">
        <v>10</v>
      </c>
      <c r="D114" s="2">
        <v>41906</v>
      </c>
      <c r="E114" s="3" t="s">
        <v>14</v>
      </c>
      <c r="F114" s="3" t="s">
        <v>104</v>
      </c>
      <c r="G114" s="8">
        <v>40</v>
      </c>
      <c r="H114" s="20"/>
    </row>
    <row r="115" spans="2:9" s="6" customFormat="1" ht="12">
      <c r="B115" s="7">
        <v>345</v>
      </c>
      <c r="C115" s="7">
        <v>12</v>
      </c>
      <c r="D115" s="2">
        <v>41955</v>
      </c>
      <c r="E115" s="3" t="s">
        <v>13</v>
      </c>
      <c r="F115" s="3" t="s">
        <v>119</v>
      </c>
      <c r="G115" s="4">
        <v>12</v>
      </c>
      <c r="H115" s="20"/>
    </row>
    <row r="116" spans="2:9" s="6" customFormat="1" ht="12">
      <c r="B116" s="7">
        <v>357</v>
      </c>
      <c r="C116" s="7">
        <v>12</v>
      </c>
      <c r="D116" s="2">
        <v>41972</v>
      </c>
      <c r="E116" s="3" t="s">
        <v>101</v>
      </c>
      <c r="F116" s="3" t="s">
        <v>121</v>
      </c>
      <c r="G116" s="4">
        <v>28</v>
      </c>
      <c r="H116" s="20"/>
    </row>
    <row r="117" spans="2:9" s="6" customFormat="1" ht="12">
      <c r="B117" s="7">
        <v>382</v>
      </c>
      <c r="C117" s="7">
        <v>13</v>
      </c>
      <c r="D117" s="2">
        <v>41990</v>
      </c>
      <c r="E117" s="3" t="s">
        <v>126</v>
      </c>
      <c r="F117" s="3" t="s">
        <v>127</v>
      </c>
      <c r="G117" s="4">
        <v>80</v>
      </c>
      <c r="H117" s="13">
        <f>SUM(G111:G117)</f>
        <v>780</v>
      </c>
      <c r="I117" s="26" t="s">
        <v>191</v>
      </c>
    </row>
    <row r="118" spans="2:9" ht="6" customHeight="1"/>
    <row r="119" spans="2:9">
      <c r="B119" s="27" t="s">
        <v>22</v>
      </c>
      <c r="C119" s="28"/>
      <c r="D119" s="28"/>
      <c r="E119" s="28"/>
      <c r="F119" s="28"/>
      <c r="G119" s="28"/>
      <c r="H119" s="29">
        <f>SUM(H117,H110,H100,H94,H91,H40,H15)</f>
        <v>8485.35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A2" sqref="A2:XFD17"/>
    </sheetView>
  </sheetViews>
  <sheetFormatPr baseColWidth="10" defaultRowHeight="14" x14ac:dyDescent="0"/>
  <cols>
    <col min="5" max="5" width="20.5" bestFit="1" customWidth="1"/>
    <col min="6" max="6" width="33.5" customWidth="1"/>
  </cols>
  <sheetData>
    <row r="2" spans="1:10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1">
        <v>1006</v>
      </c>
      <c r="C3" s="7"/>
      <c r="D3" s="2">
        <v>41649</v>
      </c>
      <c r="E3" s="3" t="s">
        <v>330</v>
      </c>
      <c r="F3" s="3" t="s">
        <v>331</v>
      </c>
      <c r="G3" s="8">
        <v>-165.75</v>
      </c>
      <c r="H3" s="19"/>
      <c r="I3" s="30"/>
      <c r="J3" s="5"/>
    </row>
    <row r="4" spans="1:10">
      <c r="B4" s="1">
        <v>1012</v>
      </c>
      <c r="C4" s="7"/>
      <c r="D4" s="2">
        <v>41663</v>
      </c>
      <c r="E4" s="3" t="s">
        <v>330</v>
      </c>
      <c r="F4" s="3" t="s">
        <v>333</v>
      </c>
      <c r="G4" s="8">
        <v>-80.400000000000006</v>
      </c>
      <c r="H4" s="20"/>
      <c r="I4" s="30"/>
      <c r="J4" s="5"/>
    </row>
    <row r="5" spans="1:10">
      <c r="B5" s="1">
        <v>1027</v>
      </c>
      <c r="C5" s="1"/>
      <c r="D5" s="2">
        <v>41703</v>
      </c>
      <c r="E5" s="3" t="s">
        <v>206</v>
      </c>
      <c r="F5" s="3" t="s">
        <v>334</v>
      </c>
      <c r="G5" s="4">
        <v>-443.1</v>
      </c>
      <c r="H5" s="20"/>
      <c r="I5" s="30"/>
      <c r="J5" s="31"/>
    </row>
    <row r="6" spans="1:10" s="6" customFormat="1" ht="12">
      <c r="B6" s="7">
        <v>184</v>
      </c>
      <c r="C6" s="1">
        <v>6</v>
      </c>
      <c r="D6" s="2">
        <v>41788</v>
      </c>
      <c r="E6" s="3" t="s">
        <v>335</v>
      </c>
      <c r="F6" s="3" t="s">
        <v>332</v>
      </c>
      <c r="G6" s="4">
        <v>-120</v>
      </c>
      <c r="H6" s="20"/>
    </row>
    <row r="7" spans="1:10" s="6" customFormat="1" ht="12">
      <c r="B7" s="7">
        <v>216</v>
      </c>
      <c r="C7" s="7">
        <v>7</v>
      </c>
      <c r="D7" s="2">
        <v>41821</v>
      </c>
      <c r="E7" s="3" t="s">
        <v>192</v>
      </c>
      <c r="F7" s="3" t="s">
        <v>336</v>
      </c>
      <c r="G7" s="4">
        <v>-473.3</v>
      </c>
      <c r="H7" s="20"/>
    </row>
    <row r="8" spans="1:10" s="6" customFormat="1" ht="12">
      <c r="B8" s="7">
        <v>217</v>
      </c>
      <c r="C8" s="7">
        <v>7</v>
      </c>
      <c r="D8" s="2">
        <v>41821</v>
      </c>
      <c r="E8" s="3" t="s">
        <v>101</v>
      </c>
      <c r="F8" s="3" t="s">
        <v>337</v>
      </c>
      <c r="G8" s="8">
        <v>-159.80000000000001</v>
      </c>
      <c r="H8" s="20"/>
    </row>
    <row r="9" spans="1:10" s="6" customFormat="1" ht="12">
      <c r="B9" s="7">
        <v>219</v>
      </c>
      <c r="C9" s="7">
        <v>7</v>
      </c>
      <c r="D9" s="2">
        <v>41821</v>
      </c>
      <c r="E9" s="3" t="s">
        <v>338</v>
      </c>
      <c r="F9" s="3" t="s">
        <v>332</v>
      </c>
      <c r="G9" s="4">
        <v>-114.4</v>
      </c>
      <c r="H9" s="20"/>
    </row>
    <row r="10" spans="1:10" s="6" customFormat="1" ht="12">
      <c r="B10" s="7">
        <v>220</v>
      </c>
      <c r="C10" s="7">
        <v>7</v>
      </c>
      <c r="D10" s="2">
        <v>41821</v>
      </c>
      <c r="E10" s="3" t="s">
        <v>338</v>
      </c>
      <c r="F10" s="3" t="s">
        <v>332</v>
      </c>
      <c r="G10" s="4">
        <v>-567.1</v>
      </c>
      <c r="H10" s="20"/>
    </row>
    <row r="11" spans="1:10" s="6" customFormat="1" ht="12">
      <c r="B11" s="7">
        <v>229</v>
      </c>
      <c r="C11" s="1">
        <v>8</v>
      </c>
      <c r="D11" s="2">
        <v>41836</v>
      </c>
      <c r="E11" s="3" t="s">
        <v>338</v>
      </c>
      <c r="F11" s="3" t="s">
        <v>332</v>
      </c>
      <c r="G11" s="4">
        <v>-19.8</v>
      </c>
      <c r="H11" s="20"/>
    </row>
    <row r="12" spans="1:10" s="6" customFormat="1" ht="12">
      <c r="B12" s="7">
        <v>275</v>
      </c>
      <c r="C12" s="1">
        <v>10</v>
      </c>
      <c r="D12" s="2">
        <v>41909</v>
      </c>
      <c r="E12" s="3" t="s">
        <v>339</v>
      </c>
      <c r="F12" s="3" t="s">
        <v>340</v>
      </c>
      <c r="G12" s="8">
        <v>-40</v>
      </c>
      <c r="H12" s="20"/>
    </row>
    <row r="13" spans="1:10" s="6" customFormat="1" ht="12">
      <c r="B13" s="7">
        <v>379</v>
      </c>
      <c r="C13" s="7">
        <v>13</v>
      </c>
      <c r="D13" s="2">
        <v>41986</v>
      </c>
      <c r="E13" s="3" t="s">
        <v>341</v>
      </c>
      <c r="F13" s="41" t="s">
        <v>342</v>
      </c>
      <c r="G13" s="4">
        <v>-210</v>
      </c>
      <c r="H13" s="20"/>
    </row>
    <row r="14" spans="1:10" s="6" customFormat="1" ht="12">
      <c r="B14" s="7">
        <v>380</v>
      </c>
      <c r="C14" s="7">
        <v>13</v>
      </c>
      <c r="D14" s="2">
        <v>41986</v>
      </c>
      <c r="E14" s="3" t="s">
        <v>341</v>
      </c>
      <c r="F14" s="41" t="s">
        <v>342</v>
      </c>
      <c r="G14" s="22">
        <v>-170</v>
      </c>
      <c r="H14" s="20"/>
    </row>
    <row r="15" spans="1:10" s="6" customFormat="1" ht="12">
      <c r="B15" s="7">
        <v>390</v>
      </c>
      <c r="C15" s="7">
        <v>13</v>
      </c>
      <c r="D15" s="2">
        <v>41990</v>
      </c>
      <c r="E15" s="3" t="s">
        <v>343</v>
      </c>
      <c r="F15" s="3" t="s">
        <v>344</v>
      </c>
      <c r="G15" s="4">
        <v>-983</v>
      </c>
      <c r="H15" s="4">
        <f>SUM(G3:G15)</f>
        <v>-3546.65</v>
      </c>
    </row>
    <row r="16" spans="1:10" ht="4.5" customHeight="1"/>
    <row r="17" spans="2:8">
      <c r="B17" s="27" t="s">
        <v>22</v>
      </c>
      <c r="C17" s="28"/>
      <c r="D17" s="28"/>
      <c r="E17" s="28"/>
      <c r="F17" s="28"/>
      <c r="G17" s="28"/>
      <c r="H17" s="29">
        <f>SUM(H15)</f>
        <v>-3546.65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A2" sqref="A2:XFD21"/>
    </sheetView>
  </sheetViews>
  <sheetFormatPr baseColWidth="10" defaultRowHeight="14" x14ac:dyDescent="0"/>
  <sheetData>
    <row r="2" spans="1:10" s="11" customFormat="1" ht="36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1">
        <v>1047</v>
      </c>
      <c r="C3" s="1"/>
      <c r="D3" s="2">
        <v>41723</v>
      </c>
      <c r="E3" s="3" t="s">
        <v>345</v>
      </c>
      <c r="F3" s="3" t="s">
        <v>346</v>
      </c>
      <c r="G3" s="4">
        <v>-45</v>
      </c>
      <c r="H3" s="19"/>
      <c r="I3" s="30"/>
      <c r="J3" s="5"/>
    </row>
    <row r="4" spans="1:10" s="6" customFormat="1" ht="12">
      <c r="B4" s="7">
        <v>20</v>
      </c>
      <c r="C4" s="7">
        <v>2</v>
      </c>
      <c r="D4" s="2">
        <v>41663</v>
      </c>
      <c r="E4" s="3" t="s">
        <v>10</v>
      </c>
      <c r="F4" s="3" t="s">
        <v>347</v>
      </c>
      <c r="G4" s="8">
        <v>-26</v>
      </c>
      <c r="H4" s="20"/>
    </row>
    <row r="5" spans="1:10" s="6" customFormat="1" ht="12">
      <c r="B5" s="7">
        <v>22</v>
      </c>
      <c r="C5" s="1">
        <v>2</v>
      </c>
      <c r="D5" s="2">
        <v>41663</v>
      </c>
      <c r="E5" s="18" t="s">
        <v>348</v>
      </c>
      <c r="F5" s="3" t="s">
        <v>347</v>
      </c>
      <c r="G5" s="8">
        <v>-55.5</v>
      </c>
      <c r="H5" s="20"/>
    </row>
    <row r="6" spans="1:10" s="6" customFormat="1" ht="12">
      <c r="B6" s="7">
        <v>23</v>
      </c>
      <c r="C6" s="1">
        <v>2</v>
      </c>
      <c r="D6" s="2">
        <v>41663</v>
      </c>
      <c r="E6" s="18" t="s">
        <v>349</v>
      </c>
      <c r="F6" s="3" t="s">
        <v>347</v>
      </c>
      <c r="G6" s="8">
        <v>-43.5</v>
      </c>
      <c r="H6" s="20"/>
    </row>
    <row r="7" spans="1:10" s="6" customFormat="1" ht="12">
      <c r="B7" s="7">
        <v>48</v>
      </c>
      <c r="C7" s="7">
        <v>3</v>
      </c>
      <c r="D7" s="2">
        <v>41691</v>
      </c>
      <c r="E7" s="3" t="s">
        <v>349</v>
      </c>
      <c r="F7" s="3" t="s">
        <v>347</v>
      </c>
      <c r="G7" s="8">
        <v>-45</v>
      </c>
      <c r="H7" s="20"/>
    </row>
    <row r="8" spans="1:10" s="6" customFormat="1" ht="12">
      <c r="B8" s="7">
        <v>49</v>
      </c>
      <c r="C8" s="7">
        <v>3</v>
      </c>
      <c r="D8" s="2">
        <v>41691</v>
      </c>
      <c r="E8" s="3" t="s">
        <v>350</v>
      </c>
      <c r="F8" s="3" t="s">
        <v>347</v>
      </c>
      <c r="G8" s="8">
        <v>-36</v>
      </c>
      <c r="H8" s="20"/>
    </row>
    <row r="9" spans="1:10" s="6" customFormat="1" ht="12">
      <c r="B9" s="7">
        <v>59</v>
      </c>
      <c r="C9" s="7">
        <v>3</v>
      </c>
      <c r="D9" s="2">
        <v>41698</v>
      </c>
      <c r="E9" s="3" t="s">
        <v>351</v>
      </c>
      <c r="F9" s="3" t="s">
        <v>347</v>
      </c>
      <c r="G9" s="4">
        <v>-59</v>
      </c>
      <c r="H9" s="20"/>
    </row>
    <row r="10" spans="1:10" s="6" customFormat="1" ht="12">
      <c r="B10" s="7">
        <v>131</v>
      </c>
      <c r="C10" s="7">
        <v>5</v>
      </c>
      <c r="D10" s="2">
        <v>41744</v>
      </c>
      <c r="E10" s="3" t="s">
        <v>349</v>
      </c>
      <c r="F10" s="3" t="s">
        <v>352</v>
      </c>
      <c r="G10" s="4">
        <v>-54.5</v>
      </c>
      <c r="H10" s="20"/>
    </row>
    <row r="11" spans="1:10" s="6" customFormat="1" ht="12">
      <c r="B11" s="7">
        <v>163</v>
      </c>
      <c r="C11" s="1">
        <v>6</v>
      </c>
      <c r="D11" s="2">
        <v>41761</v>
      </c>
      <c r="E11" s="3" t="s">
        <v>348</v>
      </c>
      <c r="F11" s="18" t="s">
        <v>353</v>
      </c>
      <c r="G11" s="4">
        <v>-40</v>
      </c>
      <c r="H11" s="20"/>
    </row>
    <row r="12" spans="1:10" s="6" customFormat="1" ht="12">
      <c r="B12" s="7">
        <v>169</v>
      </c>
      <c r="C12" s="1">
        <v>6</v>
      </c>
      <c r="D12" s="2">
        <v>41767</v>
      </c>
      <c r="E12" s="3" t="s">
        <v>349</v>
      </c>
      <c r="F12" s="3" t="s">
        <v>354</v>
      </c>
      <c r="G12" s="4">
        <v>-31</v>
      </c>
      <c r="H12" s="20"/>
    </row>
    <row r="13" spans="1:10" s="6" customFormat="1" ht="12">
      <c r="B13" s="7">
        <v>199</v>
      </c>
      <c r="C13" s="42">
        <v>7</v>
      </c>
      <c r="D13" s="2">
        <v>41807</v>
      </c>
      <c r="E13" s="3" t="s">
        <v>350</v>
      </c>
      <c r="F13" s="3" t="s">
        <v>355</v>
      </c>
      <c r="G13" s="4">
        <v>-38</v>
      </c>
      <c r="H13" s="20"/>
    </row>
    <row r="14" spans="1:10" s="6" customFormat="1" ht="12">
      <c r="B14" s="7">
        <v>200</v>
      </c>
      <c r="C14" s="7">
        <v>7</v>
      </c>
      <c r="D14" s="2">
        <v>41807</v>
      </c>
      <c r="E14" s="3" t="s">
        <v>349</v>
      </c>
      <c r="F14" s="3" t="s">
        <v>356</v>
      </c>
      <c r="G14" s="4">
        <v>-34</v>
      </c>
      <c r="H14" s="20"/>
    </row>
    <row r="15" spans="1:10" s="6" customFormat="1" ht="12">
      <c r="B15" s="7">
        <v>274</v>
      </c>
      <c r="C15" s="1">
        <v>10</v>
      </c>
      <c r="D15" s="2">
        <v>41909</v>
      </c>
      <c r="E15" s="3" t="s">
        <v>350</v>
      </c>
      <c r="F15" s="3" t="s">
        <v>357</v>
      </c>
      <c r="G15" s="8">
        <v>-33.5</v>
      </c>
      <c r="H15" s="20"/>
    </row>
    <row r="16" spans="1:10" s="6" customFormat="1" ht="12">
      <c r="B16" s="7">
        <v>313</v>
      </c>
      <c r="C16" s="1">
        <v>11</v>
      </c>
      <c r="D16" s="2">
        <v>41936</v>
      </c>
      <c r="E16" s="3" t="s">
        <v>350</v>
      </c>
      <c r="F16" s="3" t="s">
        <v>358</v>
      </c>
      <c r="G16" s="4">
        <v>-47</v>
      </c>
      <c r="H16" s="20"/>
    </row>
    <row r="17" spans="2:8" s="6" customFormat="1" ht="12">
      <c r="B17" s="7">
        <v>343</v>
      </c>
      <c r="C17" s="7">
        <v>12</v>
      </c>
      <c r="D17" s="2">
        <v>41951</v>
      </c>
      <c r="E17" s="3" t="s">
        <v>348</v>
      </c>
      <c r="F17" s="3" t="s">
        <v>359</v>
      </c>
      <c r="G17" s="4">
        <v>-50</v>
      </c>
      <c r="H17" s="20"/>
    </row>
    <row r="18" spans="2:8" s="6" customFormat="1" ht="12">
      <c r="B18" s="7">
        <v>361</v>
      </c>
      <c r="C18" s="7">
        <v>12</v>
      </c>
      <c r="D18" s="2">
        <v>41975</v>
      </c>
      <c r="E18" s="3" t="s">
        <v>349</v>
      </c>
      <c r="F18" s="3" t="s">
        <v>360</v>
      </c>
      <c r="G18" s="8">
        <v>-55.5</v>
      </c>
      <c r="H18" s="20"/>
    </row>
    <row r="19" spans="2:8" s="6" customFormat="1" ht="12">
      <c r="B19" s="7">
        <v>386</v>
      </c>
      <c r="C19" s="7">
        <v>13</v>
      </c>
      <c r="D19" s="2">
        <v>41990</v>
      </c>
      <c r="E19" s="3" t="s">
        <v>349</v>
      </c>
      <c r="F19" s="3" t="s">
        <v>361</v>
      </c>
      <c r="G19" s="22">
        <v>-33</v>
      </c>
      <c r="H19" s="4">
        <f>SUM(G3:G19)</f>
        <v>-726.5</v>
      </c>
    </row>
    <row r="20" spans="2:8" ht="3.75" customHeight="1"/>
    <row r="21" spans="2:8">
      <c r="B21" s="27" t="s">
        <v>22</v>
      </c>
      <c r="C21" s="28"/>
      <c r="D21" s="28"/>
      <c r="E21" s="28"/>
      <c r="F21" s="28"/>
      <c r="G21" s="28"/>
      <c r="H21" s="29">
        <f>SUM(H19)</f>
        <v>-726.5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A3" workbookViewId="0">
      <selection activeCell="A2" sqref="A2:XFD36"/>
    </sheetView>
  </sheetViews>
  <sheetFormatPr baseColWidth="10" defaultRowHeight="14" x14ac:dyDescent="0"/>
  <cols>
    <col min="5" max="5" width="20.83203125" bestFit="1" customWidth="1"/>
    <col min="6" max="6" width="41.1640625" bestFit="1" customWidth="1"/>
  </cols>
  <sheetData>
    <row r="2" spans="1:10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1">
        <v>1003</v>
      </c>
      <c r="C3" s="1"/>
      <c r="D3" s="2">
        <v>41646</v>
      </c>
      <c r="E3" s="3" t="s">
        <v>233</v>
      </c>
      <c r="F3" s="3" t="s">
        <v>362</v>
      </c>
      <c r="G3" s="8">
        <v>-470</v>
      </c>
      <c r="H3" s="19"/>
      <c r="I3" s="33"/>
      <c r="J3" s="5"/>
    </row>
    <row r="4" spans="1:10">
      <c r="B4" s="1">
        <v>1005</v>
      </c>
      <c r="C4" s="7"/>
      <c r="D4" s="2">
        <v>41648</v>
      </c>
      <c r="E4" s="3" t="s">
        <v>363</v>
      </c>
      <c r="F4" s="3" t="s">
        <v>364</v>
      </c>
      <c r="G4" s="8">
        <v>-36</v>
      </c>
      <c r="H4" s="20"/>
      <c r="I4" s="25"/>
      <c r="J4" s="5"/>
    </row>
    <row r="5" spans="1:10">
      <c r="B5" s="1">
        <v>1035</v>
      </c>
      <c r="C5" s="1"/>
      <c r="D5" s="2">
        <v>41705</v>
      </c>
      <c r="E5" s="3" t="s">
        <v>278</v>
      </c>
      <c r="F5" s="3" t="s">
        <v>224</v>
      </c>
      <c r="G5" s="4">
        <v>-57.6</v>
      </c>
      <c r="H5" s="20"/>
      <c r="I5" s="25"/>
      <c r="J5" s="31"/>
    </row>
    <row r="6" spans="1:10" s="6" customFormat="1" ht="12">
      <c r="B6" s="7">
        <v>127</v>
      </c>
      <c r="C6" s="7">
        <v>5</v>
      </c>
      <c r="D6" s="2">
        <v>41744</v>
      </c>
      <c r="E6" s="3" t="s">
        <v>339</v>
      </c>
      <c r="F6" s="3" t="s">
        <v>365</v>
      </c>
      <c r="G6" s="4">
        <v>-50</v>
      </c>
      <c r="H6" s="20"/>
      <c r="I6" s="25"/>
    </row>
    <row r="7" spans="1:10" s="6" customFormat="1" ht="12">
      <c r="B7" s="7">
        <v>134</v>
      </c>
      <c r="C7" s="7">
        <v>5</v>
      </c>
      <c r="D7" s="2">
        <v>41744</v>
      </c>
      <c r="E7" s="3" t="s">
        <v>192</v>
      </c>
      <c r="F7" s="3" t="s">
        <v>366</v>
      </c>
      <c r="G7" s="4">
        <v>-173.6</v>
      </c>
      <c r="H7" s="20"/>
      <c r="I7" s="25"/>
      <c r="J7" s="32"/>
    </row>
    <row r="8" spans="1:10" s="6" customFormat="1" ht="12">
      <c r="B8" s="7">
        <v>135</v>
      </c>
      <c r="C8" s="7">
        <v>5</v>
      </c>
      <c r="D8" s="2">
        <v>41744</v>
      </c>
      <c r="E8" s="3" t="s">
        <v>192</v>
      </c>
      <c r="F8" s="3" t="s">
        <v>367</v>
      </c>
      <c r="G8" s="4">
        <v>-223.1</v>
      </c>
      <c r="H8" s="20"/>
      <c r="I8" s="25"/>
      <c r="J8" s="32"/>
    </row>
    <row r="9" spans="1:10" s="6" customFormat="1" ht="12">
      <c r="B9" s="7">
        <v>138</v>
      </c>
      <c r="C9" s="7">
        <v>5</v>
      </c>
      <c r="D9" s="2">
        <v>41744</v>
      </c>
      <c r="E9" s="3" t="s">
        <v>368</v>
      </c>
      <c r="F9" s="3" t="s">
        <v>369</v>
      </c>
      <c r="G9" s="4">
        <v>-14.2</v>
      </c>
      <c r="H9" s="20"/>
      <c r="I9" s="25"/>
      <c r="J9" s="32"/>
    </row>
    <row r="10" spans="1:10" s="6" customFormat="1" ht="12">
      <c r="B10" s="7">
        <v>139</v>
      </c>
      <c r="C10" s="1">
        <v>5</v>
      </c>
      <c r="D10" s="2">
        <v>41744</v>
      </c>
      <c r="E10" s="3" t="s">
        <v>370</v>
      </c>
      <c r="F10" s="3" t="s">
        <v>371</v>
      </c>
      <c r="G10" s="4">
        <v>-60</v>
      </c>
      <c r="H10" s="20"/>
      <c r="I10" s="25"/>
      <c r="J10" s="32"/>
    </row>
    <row r="11" spans="1:10" s="6" customFormat="1" ht="12">
      <c r="B11" s="7">
        <v>162</v>
      </c>
      <c r="C11" s="1">
        <v>6</v>
      </c>
      <c r="D11" s="2">
        <v>41761</v>
      </c>
      <c r="E11" s="3" t="s">
        <v>372</v>
      </c>
      <c r="F11" s="18" t="s">
        <v>373</v>
      </c>
      <c r="G11" s="4">
        <v>-64</v>
      </c>
      <c r="H11" s="20"/>
      <c r="I11" s="25"/>
    </row>
    <row r="12" spans="1:10" s="6" customFormat="1" ht="12">
      <c r="B12" s="7">
        <v>164</v>
      </c>
      <c r="C12" s="1">
        <v>6</v>
      </c>
      <c r="D12" s="2">
        <v>41761</v>
      </c>
      <c r="E12" s="3" t="s">
        <v>348</v>
      </c>
      <c r="F12" s="18" t="s">
        <v>373</v>
      </c>
      <c r="G12" s="4">
        <v>-89.8</v>
      </c>
      <c r="H12" s="20"/>
      <c r="I12" s="25"/>
    </row>
    <row r="13" spans="1:10" s="6" customFormat="1" ht="12">
      <c r="B13" s="7">
        <v>168</v>
      </c>
      <c r="C13" s="1">
        <v>6</v>
      </c>
      <c r="D13" s="2">
        <v>41767</v>
      </c>
      <c r="E13" s="3" t="s">
        <v>370</v>
      </c>
      <c r="F13" s="3" t="s">
        <v>374</v>
      </c>
      <c r="G13" s="4">
        <v>-130</v>
      </c>
      <c r="H13" s="20"/>
      <c r="I13" s="25"/>
    </row>
    <row r="14" spans="1:10" s="6" customFormat="1" ht="12">
      <c r="B14" s="7">
        <v>175</v>
      </c>
      <c r="C14" s="1">
        <v>6</v>
      </c>
      <c r="D14" s="2">
        <v>41781</v>
      </c>
      <c r="E14" s="3" t="s">
        <v>348</v>
      </c>
      <c r="F14" s="18" t="s">
        <v>375</v>
      </c>
      <c r="G14" s="4">
        <v>-92.9</v>
      </c>
      <c r="H14" s="20"/>
      <c r="I14" s="25"/>
    </row>
    <row r="15" spans="1:10" s="6" customFormat="1" ht="12">
      <c r="B15" s="7">
        <v>176</v>
      </c>
      <c r="C15" s="1">
        <v>6</v>
      </c>
      <c r="D15" s="2">
        <v>41781</v>
      </c>
      <c r="E15" s="3" t="s">
        <v>339</v>
      </c>
      <c r="F15" s="18" t="s">
        <v>365</v>
      </c>
      <c r="G15" s="4">
        <v>-36.39</v>
      </c>
      <c r="H15" s="20"/>
      <c r="I15" s="25"/>
    </row>
    <row r="16" spans="1:10" s="6" customFormat="1" ht="12">
      <c r="B16" s="7">
        <v>177</v>
      </c>
      <c r="C16" s="1">
        <v>6</v>
      </c>
      <c r="D16" s="2">
        <v>41781</v>
      </c>
      <c r="E16" s="3" t="s">
        <v>376</v>
      </c>
      <c r="F16" s="18" t="s">
        <v>377</v>
      </c>
      <c r="G16" s="8">
        <v>-44.8</v>
      </c>
      <c r="H16" s="20"/>
      <c r="I16" s="25"/>
    </row>
    <row r="17" spans="2:11" s="6" customFormat="1" ht="12">
      <c r="B17" s="7">
        <v>178</v>
      </c>
      <c r="C17" s="1">
        <v>6</v>
      </c>
      <c r="D17" s="2">
        <v>41781</v>
      </c>
      <c r="E17" s="3" t="s">
        <v>376</v>
      </c>
      <c r="F17" s="18" t="s">
        <v>377</v>
      </c>
      <c r="G17" s="8">
        <v>-75.5</v>
      </c>
      <c r="H17" s="20"/>
      <c r="I17" s="25"/>
    </row>
    <row r="18" spans="2:11" s="6" customFormat="1" ht="12">
      <c r="B18" s="7">
        <v>181</v>
      </c>
      <c r="C18" s="1">
        <v>6</v>
      </c>
      <c r="D18" s="2">
        <v>40687</v>
      </c>
      <c r="E18" s="3" t="s">
        <v>370</v>
      </c>
      <c r="F18" s="3" t="s">
        <v>378</v>
      </c>
      <c r="G18" s="4">
        <v>-49</v>
      </c>
      <c r="H18" s="20"/>
      <c r="I18" s="25"/>
    </row>
    <row r="19" spans="2:11" s="6" customFormat="1" ht="12">
      <c r="B19" s="7">
        <v>242</v>
      </c>
      <c r="C19" s="1">
        <v>9</v>
      </c>
      <c r="D19" s="2">
        <v>41881</v>
      </c>
      <c r="E19" s="3" t="s">
        <v>242</v>
      </c>
      <c r="F19" s="3" t="s">
        <v>379</v>
      </c>
      <c r="G19" s="4">
        <v>-779</v>
      </c>
      <c r="H19" s="20"/>
      <c r="I19" s="25"/>
    </row>
    <row r="20" spans="2:11" s="6" customFormat="1" ht="12">
      <c r="B20" s="7">
        <v>247</v>
      </c>
      <c r="C20" s="1">
        <v>10</v>
      </c>
      <c r="D20" s="2">
        <v>41887</v>
      </c>
      <c r="E20" s="3" t="s">
        <v>339</v>
      </c>
      <c r="F20" s="3" t="s">
        <v>380</v>
      </c>
      <c r="G20" s="4">
        <v>-36.39</v>
      </c>
      <c r="H20" s="20"/>
      <c r="I20" s="25"/>
    </row>
    <row r="21" spans="2:11" s="6" customFormat="1" ht="12">
      <c r="B21" s="7">
        <v>252</v>
      </c>
      <c r="C21" s="1">
        <v>10</v>
      </c>
      <c r="D21" s="2">
        <v>41898</v>
      </c>
      <c r="E21" s="3" t="s">
        <v>339</v>
      </c>
      <c r="F21" s="3" t="s">
        <v>381</v>
      </c>
      <c r="G21" s="8">
        <v>36.39</v>
      </c>
      <c r="H21" s="20"/>
      <c r="I21" s="25"/>
    </row>
    <row r="22" spans="2:11" s="6" customFormat="1" ht="12">
      <c r="B22" s="7">
        <v>273</v>
      </c>
      <c r="C22" s="1">
        <v>10</v>
      </c>
      <c r="D22" s="2">
        <v>41909</v>
      </c>
      <c r="E22" s="3" t="s">
        <v>278</v>
      </c>
      <c r="F22" s="3" t="s">
        <v>382</v>
      </c>
      <c r="G22" s="8">
        <v>-59.3</v>
      </c>
      <c r="H22" s="20"/>
      <c r="I22" s="25"/>
    </row>
    <row r="23" spans="2:11" s="6" customFormat="1" ht="12">
      <c r="B23" s="7">
        <v>276</v>
      </c>
      <c r="C23" s="1">
        <v>10</v>
      </c>
      <c r="D23" s="2">
        <v>41909</v>
      </c>
      <c r="E23" s="3" t="s">
        <v>348</v>
      </c>
      <c r="F23" s="3" t="s">
        <v>383</v>
      </c>
      <c r="G23" s="8">
        <v>-55.2</v>
      </c>
      <c r="H23" s="20"/>
      <c r="I23" s="25"/>
    </row>
    <row r="24" spans="2:11" s="6" customFormat="1" ht="12">
      <c r="B24" s="7">
        <v>287</v>
      </c>
      <c r="C24" s="1">
        <v>11</v>
      </c>
      <c r="D24" s="2">
        <v>41914</v>
      </c>
      <c r="E24" s="3" t="s">
        <v>108</v>
      </c>
      <c r="F24" s="3" t="s">
        <v>384</v>
      </c>
      <c r="G24" s="4">
        <v>-260.7</v>
      </c>
      <c r="H24" s="20"/>
      <c r="I24" s="25"/>
    </row>
    <row r="25" spans="2:11" s="6" customFormat="1" ht="12">
      <c r="B25" s="7">
        <v>288</v>
      </c>
      <c r="C25" s="1">
        <v>1</v>
      </c>
      <c r="D25" s="2">
        <v>41914</v>
      </c>
      <c r="E25" s="3" t="s">
        <v>385</v>
      </c>
      <c r="F25" s="3" t="s">
        <v>386</v>
      </c>
      <c r="G25" s="8">
        <v>-108.2</v>
      </c>
      <c r="H25" s="20"/>
      <c r="I25" s="25"/>
      <c r="K25" s="43"/>
    </row>
    <row r="26" spans="2:11" s="6" customFormat="1" ht="12">
      <c r="B26" s="7">
        <v>346</v>
      </c>
      <c r="C26" s="7">
        <v>12</v>
      </c>
      <c r="D26" s="2">
        <v>41958</v>
      </c>
      <c r="E26" s="3" t="s">
        <v>370</v>
      </c>
      <c r="F26" s="3" t="s">
        <v>234</v>
      </c>
      <c r="G26" s="4">
        <v>-147</v>
      </c>
      <c r="H26" s="20"/>
      <c r="I26" s="25"/>
    </row>
    <row r="27" spans="2:11" s="6" customFormat="1" ht="12">
      <c r="B27" s="7">
        <v>347</v>
      </c>
      <c r="C27" s="7">
        <v>12</v>
      </c>
      <c r="D27" s="2">
        <v>41958</v>
      </c>
      <c r="E27" s="3" t="s">
        <v>370</v>
      </c>
      <c r="F27" s="3" t="s">
        <v>387</v>
      </c>
      <c r="G27" s="4">
        <v>-114</v>
      </c>
      <c r="H27" s="20"/>
      <c r="I27" s="25"/>
    </row>
    <row r="28" spans="2:11" s="6" customFormat="1" ht="12">
      <c r="B28" s="7">
        <v>371</v>
      </c>
      <c r="C28" s="7">
        <v>13</v>
      </c>
      <c r="D28" s="2">
        <v>41982</v>
      </c>
      <c r="E28" s="3" t="s">
        <v>339</v>
      </c>
      <c r="F28" s="3" t="s">
        <v>388</v>
      </c>
      <c r="G28" s="4">
        <v>-50.01</v>
      </c>
      <c r="H28" s="20"/>
      <c r="I28" s="25"/>
    </row>
    <row r="29" spans="2:11" s="6" customFormat="1" ht="12">
      <c r="B29" s="7">
        <v>372</v>
      </c>
      <c r="C29" s="7">
        <v>13</v>
      </c>
      <c r="D29" s="2">
        <v>41982</v>
      </c>
      <c r="E29" s="3" t="s">
        <v>339</v>
      </c>
      <c r="F29" s="3" t="s">
        <v>389</v>
      </c>
      <c r="G29" s="4">
        <v>-33.01</v>
      </c>
      <c r="H29" s="20"/>
      <c r="I29" s="25"/>
    </row>
    <row r="30" spans="2:11" s="6" customFormat="1" ht="12">
      <c r="B30" s="7">
        <v>383</v>
      </c>
      <c r="C30" s="7">
        <v>13</v>
      </c>
      <c r="D30" s="2">
        <v>41990</v>
      </c>
      <c r="E30" s="3" t="s">
        <v>370</v>
      </c>
      <c r="F30" s="3" t="s">
        <v>390</v>
      </c>
      <c r="G30" s="4">
        <v>-170</v>
      </c>
      <c r="H30" s="20"/>
      <c r="I30" s="25"/>
    </row>
    <row r="31" spans="2:11" s="6" customFormat="1" ht="12">
      <c r="B31" s="7">
        <v>384</v>
      </c>
      <c r="C31" s="7">
        <v>13</v>
      </c>
      <c r="D31" s="2">
        <v>41990</v>
      </c>
      <c r="E31" s="3" t="s">
        <v>370</v>
      </c>
      <c r="F31" s="3" t="s">
        <v>391</v>
      </c>
      <c r="G31" s="4">
        <v>-145</v>
      </c>
      <c r="H31" s="20"/>
      <c r="I31" s="25"/>
    </row>
    <row r="32" spans="2:11" s="6" customFormat="1" ht="12">
      <c r="B32" s="7">
        <v>400</v>
      </c>
      <c r="C32" s="7">
        <v>13</v>
      </c>
      <c r="D32" s="2">
        <v>42000</v>
      </c>
      <c r="E32" s="3" t="s">
        <v>372</v>
      </c>
      <c r="F32" s="3" t="s">
        <v>392</v>
      </c>
      <c r="G32" s="22">
        <v>-60</v>
      </c>
      <c r="H32" s="20"/>
      <c r="I32" s="25"/>
    </row>
    <row r="33" spans="2:9" s="6" customFormat="1" ht="12">
      <c r="B33" s="7">
        <v>402</v>
      </c>
      <c r="C33" s="7">
        <v>13</v>
      </c>
      <c r="D33" s="2">
        <v>42000</v>
      </c>
      <c r="E33" s="3" t="s">
        <v>339</v>
      </c>
      <c r="F33" s="3" t="s">
        <v>393</v>
      </c>
      <c r="G33" s="22">
        <v>-34</v>
      </c>
      <c r="H33" s="20"/>
      <c r="I33" s="25"/>
    </row>
    <row r="34" spans="2:9" s="6" customFormat="1" ht="12">
      <c r="B34" s="7">
        <v>405</v>
      </c>
      <c r="C34" s="44">
        <v>13</v>
      </c>
      <c r="D34" s="45">
        <v>42000</v>
      </c>
      <c r="E34" s="40" t="s">
        <v>348</v>
      </c>
      <c r="F34" s="40" t="s">
        <v>393</v>
      </c>
      <c r="G34" s="4">
        <v>-77.3</v>
      </c>
      <c r="H34" s="4">
        <f>SUM(G3:G34)</f>
        <v>-3759.6100000000006</v>
      </c>
      <c r="I34" s="25"/>
    </row>
    <row r="35" spans="2:9" ht="4.5" customHeight="1"/>
    <row r="36" spans="2:9">
      <c r="B36" s="27" t="s">
        <v>22</v>
      </c>
      <c r="C36" s="28"/>
      <c r="D36" s="28"/>
      <c r="E36" s="28"/>
      <c r="F36" s="28"/>
      <c r="G36" s="28"/>
      <c r="H36" s="29">
        <f>SUM(H34)</f>
        <v>-3759.6100000000006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A2" sqref="A2:XFD16"/>
    </sheetView>
  </sheetViews>
  <sheetFormatPr baseColWidth="10" defaultRowHeight="14" x14ac:dyDescent="0"/>
  <cols>
    <col min="5" max="5" width="15.5" customWidth="1"/>
    <col min="6" max="6" width="32.6640625" bestFit="1" customWidth="1"/>
  </cols>
  <sheetData>
    <row r="2" spans="1:9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266</v>
      </c>
      <c r="C3" s="1">
        <v>10</v>
      </c>
      <c r="D3" s="2">
        <v>41905</v>
      </c>
      <c r="E3" s="3" t="s">
        <v>278</v>
      </c>
      <c r="F3" s="3" t="s">
        <v>394</v>
      </c>
      <c r="G3" s="8">
        <v>914.45</v>
      </c>
      <c r="H3" s="19"/>
    </row>
    <row r="4" spans="1:9" s="6" customFormat="1" ht="12">
      <c r="B4" s="7">
        <v>268</v>
      </c>
      <c r="C4" s="1">
        <v>10</v>
      </c>
      <c r="D4" s="2">
        <v>41908</v>
      </c>
      <c r="E4" s="3" t="s">
        <v>280</v>
      </c>
      <c r="F4" s="3" t="s">
        <v>394</v>
      </c>
      <c r="G4" s="8">
        <v>914.4</v>
      </c>
      <c r="H4" s="20"/>
    </row>
    <row r="5" spans="1:9" s="6" customFormat="1" ht="12">
      <c r="B5" s="7">
        <v>319</v>
      </c>
      <c r="C5" s="1">
        <v>11</v>
      </c>
      <c r="D5" s="2">
        <v>41943</v>
      </c>
      <c r="E5" s="3" t="s">
        <v>215</v>
      </c>
      <c r="F5" s="3" t="s">
        <v>395</v>
      </c>
      <c r="G5" s="4">
        <v>-914.16</v>
      </c>
      <c r="H5" s="20"/>
    </row>
    <row r="6" spans="1:9" s="6" customFormat="1" ht="12">
      <c r="B6" s="7">
        <v>323</v>
      </c>
      <c r="C6" s="1">
        <v>11</v>
      </c>
      <c r="D6" s="2">
        <v>41943</v>
      </c>
      <c r="E6" s="3" t="s">
        <v>215</v>
      </c>
      <c r="F6" s="3" t="s">
        <v>396</v>
      </c>
      <c r="G6" s="4">
        <v>-660.9</v>
      </c>
      <c r="H6" s="20"/>
    </row>
    <row r="7" spans="1:9" s="6" customFormat="1" ht="12">
      <c r="B7" s="7">
        <v>324</v>
      </c>
      <c r="C7" s="1">
        <v>11</v>
      </c>
      <c r="D7" s="2">
        <v>41943</v>
      </c>
      <c r="E7" s="3" t="s">
        <v>215</v>
      </c>
      <c r="F7" s="3" t="s">
        <v>397</v>
      </c>
      <c r="G7" s="4">
        <v>-660.9</v>
      </c>
      <c r="H7" s="20"/>
    </row>
    <row r="8" spans="1:9" s="6" customFormat="1" ht="12">
      <c r="B8" s="7">
        <v>327</v>
      </c>
      <c r="C8" s="1">
        <v>11</v>
      </c>
      <c r="D8" s="2">
        <v>41943</v>
      </c>
      <c r="E8" s="3" t="s">
        <v>215</v>
      </c>
      <c r="F8" s="3" t="s">
        <v>398</v>
      </c>
      <c r="G8" s="4">
        <v>-914.45</v>
      </c>
      <c r="H8" s="20"/>
    </row>
    <row r="9" spans="1:9" s="6" customFormat="1" ht="12">
      <c r="B9" s="7">
        <v>335</v>
      </c>
      <c r="C9" s="1">
        <v>11</v>
      </c>
      <c r="D9" s="2">
        <v>41944</v>
      </c>
      <c r="E9" s="3" t="s">
        <v>192</v>
      </c>
      <c r="F9" s="18" t="s">
        <v>399</v>
      </c>
      <c r="G9" s="8">
        <v>-194.1</v>
      </c>
      <c r="H9" s="20"/>
    </row>
    <row r="10" spans="1:9" s="6" customFormat="1" ht="12">
      <c r="B10" s="7">
        <v>349</v>
      </c>
      <c r="C10" s="7">
        <v>12</v>
      </c>
      <c r="D10" s="2">
        <v>41962</v>
      </c>
      <c r="E10" s="3" t="s">
        <v>192</v>
      </c>
      <c r="F10" s="3" t="s">
        <v>400</v>
      </c>
      <c r="G10" s="4">
        <v>-1700</v>
      </c>
      <c r="H10" s="20"/>
    </row>
    <row r="11" spans="1:9" s="6" customFormat="1" ht="12">
      <c r="B11" s="7">
        <v>356</v>
      </c>
      <c r="C11" s="7">
        <v>12</v>
      </c>
      <c r="D11" s="2">
        <v>41971</v>
      </c>
      <c r="E11" s="3" t="s">
        <v>192</v>
      </c>
      <c r="F11" s="3" t="s">
        <v>402</v>
      </c>
      <c r="G11" s="4">
        <v>1700</v>
      </c>
      <c r="H11" s="20"/>
    </row>
    <row r="12" spans="1:9" s="6" customFormat="1" ht="12">
      <c r="B12" s="7">
        <v>366</v>
      </c>
      <c r="C12" s="7">
        <v>13</v>
      </c>
      <c r="D12" s="2">
        <v>41977</v>
      </c>
      <c r="E12" s="3" t="s">
        <v>403</v>
      </c>
      <c r="F12" s="3" t="s">
        <v>404</v>
      </c>
      <c r="G12" s="4">
        <v>-3142.89</v>
      </c>
      <c r="H12" s="20"/>
    </row>
    <row r="13" spans="1:9" s="6" customFormat="1" ht="12">
      <c r="B13" s="7">
        <v>367</v>
      </c>
      <c r="C13" s="7">
        <v>13</v>
      </c>
      <c r="D13" s="2">
        <v>41978</v>
      </c>
      <c r="E13" s="3" t="s">
        <v>192</v>
      </c>
      <c r="F13" s="3" t="s">
        <v>401</v>
      </c>
      <c r="G13" s="4">
        <v>1362.21</v>
      </c>
      <c r="H13" s="39"/>
    </row>
    <row r="14" spans="1:9" ht="5.25" customHeight="1"/>
    <row r="15" spans="1:9">
      <c r="B15" s="27" t="s">
        <v>22</v>
      </c>
      <c r="C15" s="28"/>
      <c r="D15" s="28"/>
      <c r="E15" s="28"/>
      <c r="F15" s="28"/>
      <c r="G15" s="28"/>
      <c r="H15" s="29">
        <f>SUM(G3:G13)</f>
        <v>-3296.3399999999992</v>
      </c>
    </row>
    <row r="17" spans="1:9" s="11" customFormat="1" ht="25">
      <c r="A17" s="10"/>
      <c r="B17" s="14" t="s">
        <v>18</v>
      </c>
      <c r="C17" s="15" t="s">
        <v>19</v>
      </c>
      <c r="D17" s="16" t="s">
        <v>0</v>
      </c>
      <c r="E17" s="17" t="s">
        <v>20</v>
      </c>
      <c r="F17" s="16" t="s">
        <v>21</v>
      </c>
      <c r="G17" s="16" t="s">
        <v>1</v>
      </c>
      <c r="H17" s="16" t="s">
        <v>22</v>
      </c>
      <c r="I17" s="16"/>
    </row>
    <row r="18" spans="1:9" s="6" customFormat="1" ht="12">
      <c r="B18" s="7">
        <v>198</v>
      </c>
      <c r="C18" s="1">
        <v>7</v>
      </c>
      <c r="D18" s="2">
        <v>41807</v>
      </c>
      <c r="E18" s="3" t="s">
        <v>192</v>
      </c>
      <c r="F18" s="3" t="s">
        <v>444</v>
      </c>
      <c r="G18" s="4">
        <v>-240</v>
      </c>
      <c r="H18" s="19"/>
    </row>
    <row r="19" spans="1:9" s="6" customFormat="1" ht="12">
      <c r="B19" s="7">
        <v>206</v>
      </c>
      <c r="C19" s="7">
        <v>7</v>
      </c>
      <c r="D19" s="2">
        <v>41810</v>
      </c>
      <c r="E19" s="3" t="s">
        <v>6</v>
      </c>
      <c r="F19" s="18" t="s">
        <v>445</v>
      </c>
      <c r="G19" s="4">
        <v>-2300</v>
      </c>
      <c r="H19" s="20"/>
    </row>
    <row r="20" spans="1:9" s="6" customFormat="1" ht="12">
      <c r="B20" s="7">
        <v>221</v>
      </c>
      <c r="C20" s="7">
        <v>8</v>
      </c>
      <c r="D20" s="2">
        <v>74694</v>
      </c>
      <c r="E20" s="3" t="s">
        <v>215</v>
      </c>
      <c r="F20" s="3" t="s">
        <v>446</v>
      </c>
      <c r="G20" s="4">
        <v>-756.42</v>
      </c>
      <c r="H20" s="20"/>
    </row>
    <row r="21" spans="1:9" s="6" customFormat="1" ht="12">
      <c r="B21" s="7">
        <v>222</v>
      </c>
      <c r="C21" s="7">
        <v>8</v>
      </c>
      <c r="D21" s="2">
        <v>74694</v>
      </c>
      <c r="E21" s="3" t="s">
        <v>215</v>
      </c>
      <c r="F21" s="3" t="s">
        <v>447</v>
      </c>
      <c r="G21" s="4">
        <v>-756.42</v>
      </c>
      <c r="H21" s="20"/>
    </row>
    <row r="22" spans="1:9" s="6" customFormat="1" ht="12">
      <c r="B22" s="7">
        <v>223</v>
      </c>
      <c r="C22" s="7">
        <v>8</v>
      </c>
      <c r="D22" s="2">
        <v>74694</v>
      </c>
      <c r="E22" s="3" t="s">
        <v>215</v>
      </c>
      <c r="F22" s="3" t="s">
        <v>448</v>
      </c>
      <c r="G22" s="4">
        <v>-756.42</v>
      </c>
      <c r="H22" s="20"/>
    </row>
    <row r="23" spans="1:9" s="6" customFormat="1" ht="12">
      <c r="B23" s="7">
        <v>224</v>
      </c>
      <c r="C23" s="7">
        <v>8</v>
      </c>
      <c r="D23" s="2">
        <v>74694</v>
      </c>
      <c r="E23" s="3" t="s">
        <v>215</v>
      </c>
      <c r="F23" s="3" t="s">
        <v>449</v>
      </c>
      <c r="G23" s="4">
        <v>-756.42</v>
      </c>
      <c r="H23" s="20"/>
    </row>
    <row r="24" spans="1:9" s="6" customFormat="1" ht="12">
      <c r="B24" s="7">
        <v>237</v>
      </c>
      <c r="C24" s="1">
        <v>9</v>
      </c>
      <c r="D24" s="2">
        <v>41863</v>
      </c>
      <c r="E24" s="3" t="s">
        <v>6</v>
      </c>
      <c r="F24" s="3" t="s">
        <v>450</v>
      </c>
      <c r="G24" s="4">
        <v>-300</v>
      </c>
      <c r="H24" s="20"/>
    </row>
    <row r="25" spans="1:9" s="6" customFormat="1" ht="12">
      <c r="B25" s="7">
        <v>239</v>
      </c>
      <c r="C25" s="1">
        <v>9</v>
      </c>
      <c r="D25" s="2">
        <v>41863</v>
      </c>
      <c r="E25" s="3" t="s">
        <v>6</v>
      </c>
      <c r="F25" s="3" t="s">
        <v>451</v>
      </c>
      <c r="G25" s="4">
        <v>-323</v>
      </c>
      <c r="H25" s="20"/>
    </row>
    <row r="26" spans="1:9" s="6" customFormat="1" ht="12">
      <c r="B26" s="7">
        <v>293</v>
      </c>
      <c r="C26" s="1">
        <v>11</v>
      </c>
      <c r="D26" s="2">
        <v>41915</v>
      </c>
      <c r="E26" s="3" t="s">
        <v>263</v>
      </c>
      <c r="F26" s="3" t="s">
        <v>452</v>
      </c>
      <c r="G26" s="4">
        <v>660.9</v>
      </c>
      <c r="H26" s="20"/>
    </row>
    <row r="27" spans="1:9" s="6" customFormat="1" ht="12">
      <c r="B27" s="7">
        <v>315</v>
      </c>
      <c r="C27" s="1">
        <v>11</v>
      </c>
      <c r="D27" s="2">
        <v>41940</v>
      </c>
      <c r="E27" s="3" t="s">
        <v>215</v>
      </c>
      <c r="F27" s="3" t="s">
        <v>453</v>
      </c>
      <c r="G27" s="4">
        <v>250</v>
      </c>
      <c r="H27" s="20"/>
    </row>
    <row r="28" spans="1:9" s="6" customFormat="1" ht="12">
      <c r="B28" s="7">
        <v>316</v>
      </c>
      <c r="C28" s="1">
        <v>11</v>
      </c>
      <c r="D28" s="2">
        <v>41940</v>
      </c>
      <c r="E28" s="3" t="s">
        <v>215</v>
      </c>
      <c r="F28" s="3" t="s">
        <v>453</v>
      </c>
      <c r="G28" s="4">
        <v>250</v>
      </c>
      <c r="H28" s="20"/>
    </row>
    <row r="29" spans="1:9" s="6" customFormat="1" ht="12">
      <c r="B29" s="7">
        <v>378</v>
      </c>
      <c r="C29" s="7">
        <v>13</v>
      </c>
      <c r="D29" s="2">
        <v>41985</v>
      </c>
      <c r="E29" s="3" t="s">
        <v>263</v>
      </c>
      <c r="F29" s="3" t="s">
        <v>454</v>
      </c>
      <c r="G29" s="4">
        <v>445.17</v>
      </c>
      <c r="H29" s="20"/>
    </row>
    <row r="30" spans="1:9" s="6" customFormat="1" ht="12">
      <c r="B30" s="7">
        <v>401</v>
      </c>
      <c r="C30" s="7">
        <v>13</v>
      </c>
      <c r="D30" s="2">
        <v>42000</v>
      </c>
      <c r="E30" s="3" t="s">
        <v>339</v>
      </c>
      <c r="F30" s="3" t="s">
        <v>455</v>
      </c>
      <c r="G30" s="22">
        <v>-52.01</v>
      </c>
      <c r="H30" s="20"/>
    </row>
    <row r="31" spans="1:9" s="6" customFormat="1" ht="12">
      <c r="B31" s="7">
        <v>403</v>
      </c>
      <c r="C31" s="7">
        <v>13</v>
      </c>
      <c r="D31" s="2">
        <v>42000</v>
      </c>
      <c r="E31" s="3" t="s">
        <v>339</v>
      </c>
      <c r="F31" s="3" t="s">
        <v>456</v>
      </c>
      <c r="G31" s="22">
        <v>-51</v>
      </c>
      <c r="H31" s="4">
        <f>SUM(G18:G31)</f>
        <v>-4685.6200000000008</v>
      </c>
    </row>
    <row r="32" spans="1:9" s="6" customFormat="1" ht="5.25" customHeight="1">
      <c r="B32" s="46"/>
      <c r="C32" s="46"/>
      <c r="D32" s="47"/>
      <c r="E32" s="48"/>
      <c r="F32" s="48"/>
      <c r="G32" s="49"/>
      <c r="H32" s="50"/>
    </row>
    <row r="33" spans="2:8">
      <c r="B33" s="27" t="s">
        <v>22</v>
      </c>
      <c r="C33" s="28"/>
      <c r="D33" s="28"/>
      <c r="E33" s="28"/>
      <c r="F33" s="28"/>
      <c r="G33" s="28"/>
      <c r="H33" s="29">
        <f>H31</f>
        <v>-4685.6200000000008</v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>
      <selection activeCell="A16" sqref="A16:XFD19"/>
    </sheetView>
  </sheetViews>
  <sheetFormatPr baseColWidth="10" defaultRowHeight="14" x14ac:dyDescent="0"/>
  <cols>
    <col min="5" max="5" width="18.5" bestFit="1" customWidth="1"/>
    <col min="6" max="6" width="33.6640625" bestFit="1" customWidth="1"/>
  </cols>
  <sheetData>
    <row r="2" spans="1:9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245</v>
      </c>
      <c r="C3" s="1">
        <v>10</v>
      </c>
      <c r="D3" s="2">
        <v>41886</v>
      </c>
      <c r="E3" s="3" t="s">
        <v>407</v>
      </c>
      <c r="F3" s="3" t="s">
        <v>406</v>
      </c>
      <c r="G3" s="4">
        <v>1328.32</v>
      </c>
      <c r="H3" s="19"/>
    </row>
    <row r="4" spans="1:9" s="6" customFormat="1" ht="12">
      <c r="B4" s="7">
        <v>253</v>
      </c>
      <c r="C4" s="1">
        <v>10</v>
      </c>
      <c r="D4" s="2">
        <v>41898</v>
      </c>
      <c r="E4" s="3" t="s">
        <v>405</v>
      </c>
      <c r="F4" s="3" t="s">
        <v>406</v>
      </c>
      <c r="G4" s="8">
        <v>414.16</v>
      </c>
      <c r="H4" s="20"/>
    </row>
    <row r="5" spans="1:9" s="6" customFormat="1" ht="12">
      <c r="B5" s="7">
        <v>320</v>
      </c>
      <c r="C5" s="1">
        <v>11</v>
      </c>
      <c r="D5" s="2">
        <v>41943</v>
      </c>
      <c r="E5" s="3" t="s">
        <v>215</v>
      </c>
      <c r="F5" s="3" t="s">
        <v>409</v>
      </c>
      <c r="G5" s="4">
        <v>-914.16</v>
      </c>
      <c r="H5" s="20"/>
    </row>
    <row r="6" spans="1:9" s="6" customFormat="1" ht="12">
      <c r="B6" s="7">
        <v>321</v>
      </c>
      <c r="C6" s="1">
        <v>11</v>
      </c>
      <c r="D6" s="2">
        <v>41943</v>
      </c>
      <c r="E6" s="3" t="s">
        <v>215</v>
      </c>
      <c r="F6" s="3" t="s">
        <v>410</v>
      </c>
      <c r="G6" s="4">
        <v>-914.16</v>
      </c>
      <c r="H6" s="20"/>
    </row>
    <row r="7" spans="1:9" s="6" customFormat="1" ht="12">
      <c r="B7" s="7">
        <v>322</v>
      </c>
      <c r="C7" s="1">
        <v>11</v>
      </c>
      <c r="D7" s="2">
        <v>41943</v>
      </c>
      <c r="E7" s="3" t="s">
        <v>215</v>
      </c>
      <c r="F7" s="3" t="s">
        <v>411</v>
      </c>
      <c r="G7" s="4">
        <v>-914.16</v>
      </c>
      <c r="H7" s="4">
        <f>SUM(G3:G7)</f>
        <v>-999.99999999999989</v>
      </c>
    </row>
    <row r="8" spans="1:9" ht="5.25" customHeight="1"/>
    <row r="9" spans="1:9">
      <c r="B9" s="27" t="s">
        <v>22</v>
      </c>
      <c r="C9" s="28"/>
      <c r="D9" s="28"/>
      <c r="E9" s="28"/>
      <c r="F9" s="28"/>
      <c r="G9" s="28"/>
      <c r="H9" s="29">
        <f>H7</f>
        <v>-999.99999999999989</v>
      </c>
    </row>
    <row r="11" spans="1:9" s="11" customFormat="1" ht="25">
      <c r="A11" s="10"/>
      <c r="B11" s="14" t="s">
        <v>18</v>
      </c>
      <c r="C11" s="15" t="s">
        <v>19</v>
      </c>
      <c r="D11" s="16" t="s">
        <v>0</v>
      </c>
      <c r="E11" s="17" t="s">
        <v>20</v>
      </c>
      <c r="F11" s="16" t="s">
        <v>21</v>
      </c>
      <c r="G11" s="16" t="s">
        <v>1</v>
      </c>
      <c r="H11" s="16" t="s">
        <v>22</v>
      </c>
      <c r="I11" s="16"/>
    </row>
    <row r="12" spans="1:9" s="6" customFormat="1" ht="12">
      <c r="B12" s="7">
        <v>397</v>
      </c>
      <c r="C12" s="7">
        <v>13</v>
      </c>
      <c r="D12" s="2">
        <v>42000</v>
      </c>
      <c r="E12" s="3" t="s">
        <v>412</v>
      </c>
      <c r="F12" s="3" t="s">
        <v>413</v>
      </c>
      <c r="G12" s="22">
        <v>-350</v>
      </c>
      <c r="H12" s="38"/>
    </row>
    <row r="13" spans="1:9" s="6" customFormat="1" ht="12">
      <c r="B13" s="7">
        <v>399</v>
      </c>
      <c r="C13" s="7">
        <v>13</v>
      </c>
      <c r="D13" s="2">
        <v>42000</v>
      </c>
      <c r="E13" s="3" t="s">
        <v>349</v>
      </c>
      <c r="F13" s="3" t="s">
        <v>413</v>
      </c>
      <c r="G13" s="22">
        <v>-350</v>
      </c>
      <c r="H13" s="22">
        <f>SUM(G12:G13)</f>
        <v>-700</v>
      </c>
    </row>
    <row r="14" spans="1:9">
      <c r="B14" s="27" t="s">
        <v>22</v>
      </c>
      <c r="C14" s="28"/>
      <c r="D14" s="28"/>
      <c r="E14" s="28"/>
      <c r="F14" s="28"/>
      <c r="G14" s="28"/>
      <c r="H14" s="29">
        <f>SUM(H13)</f>
        <v>-700</v>
      </c>
    </row>
    <row r="16" spans="1:9" s="11" customFormat="1" ht="25">
      <c r="A16" s="10"/>
      <c r="B16" s="14" t="s">
        <v>18</v>
      </c>
      <c r="C16" s="15" t="s">
        <v>19</v>
      </c>
      <c r="D16" s="16" t="s">
        <v>0</v>
      </c>
      <c r="E16" s="17" t="s">
        <v>20</v>
      </c>
      <c r="F16" s="16" t="s">
        <v>21</v>
      </c>
      <c r="G16" s="16" t="s">
        <v>1</v>
      </c>
      <c r="H16" s="16" t="s">
        <v>22</v>
      </c>
      <c r="I16" s="16"/>
    </row>
    <row r="17" spans="2:11" s="6" customFormat="1" ht="12">
      <c r="B17" s="7">
        <v>289</v>
      </c>
      <c r="C17" s="1">
        <v>11</v>
      </c>
      <c r="D17" s="2">
        <v>41914</v>
      </c>
      <c r="E17" s="3" t="s">
        <v>407</v>
      </c>
      <c r="F17" s="3" t="s">
        <v>408</v>
      </c>
      <c r="G17" s="8">
        <v>-250</v>
      </c>
      <c r="H17" s="38"/>
      <c r="K17" s="43"/>
    </row>
    <row r="18" spans="2:11" s="6" customFormat="1" ht="12">
      <c r="B18" s="7">
        <v>370</v>
      </c>
      <c r="C18" s="7">
        <v>13</v>
      </c>
      <c r="D18" s="2">
        <v>41982</v>
      </c>
      <c r="E18" s="3" t="s">
        <v>405</v>
      </c>
      <c r="F18" s="3" t="s">
        <v>424</v>
      </c>
      <c r="G18" s="4">
        <v>-250</v>
      </c>
      <c r="H18" s="4">
        <f>SUM(G17:G18)</f>
        <v>-500</v>
      </c>
    </row>
    <row r="19" spans="2:11">
      <c r="B19" s="27" t="s">
        <v>22</v>
      </c>
      <c r="C19" s="28"/>
      <c r="D19" s="28"/>
      <c r="E19" s="28"/>
      <c r="F19" s="28"/>
      <c r="G19" s="28"/>
      <c r="H19" s="29">
        <f>SUM(H18)</f>
        <v>-500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workbookViewId="0">
      <selection activeCell="F33" sqref="F33"/>
    </sheetView>
  </sheetViews>
  <sheetFormatPr baseColWidth="10" defaultRowHeight="14" x14ac:dyDescent="0"/>
  <cols>
    <col min="4" max="4" width="10.1640625" bestFit="1" customWidth="1"/>
    <col min="5" max="6" width="19.6640625" bestFit="1" customWidth="1"/>
  </cols>
  <sheetData>
    <row r="2" spans="1:10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1">
        <v>1024</v>
      </c>
      <c r="C3" s="1"/>
      <c r="D3" s="2">
        <v>41691</v>
      </c>
      <c r="E3" s="3" t="s">
        <v>414</v>
      </c>
      <c r="F3" s="3" t="s">
        <v>415</v>
      </c>
      <c r="G3" s="4">
        <v>-89.4</v>
      </c>
      <c r="H3" s="19"/>
      <c r="I3" s="30"/>
      <c r="J3" s="5"/>
    </row>
    <row r="4" spans="1:10">
      <c r="B4" s="1">
        <v>1032</v>
      </c>
      <c r="C4" s="1"/>
      <c r="D4" s="2">
        <v>41703</v>
      </c>
      <c r="E4" s="3" t="s">
        <v>206</v>
      </c>
      <c r="F4" s="3" t="s">
        <v>416</v>
      </c>
      <c r="G4" s="4">
        <v>-241.97</v>
      </c>
      <c r="H4" s="20"/>
      <c r="I4" s="30"/>
      <c r="J4" s="31"/>
    </row>
    <row r="5" spans="1:10">
      <c r="B5" s="1">
        <v>1033</v>
      </c>
      <c r="C5" s="1"/>
      <c r="D5" s="2">
        <v>41703</v>
      </c>
      <c r="E5" s="3" t="s">
        <v>206</v>
      </c>
      <c r="F5" s="3" t="s">
        <v>417</v>
      </c>
      <c r="G5" s="4">
        <v>-241.97</v>
      </c>
      <c r="H5" s="20"/>
      <c r="I5" s="30"/>
      <c r="J5" s="31"/>
    </row>
    <row r="6" spans="1:10" s="6" customFormat="1" ht="12">
      <c r="B6" s="7">
        <v>385</v>
      </c>
      <c r="C6" s="7">
        <v>13</v>
      </c>
      <c r="D6" s="2">
        <v>41990</v>
      </c>
      <c r="E6" s="3" t="s">
        <v>418</v>
      </c>
      <c r="F6" s="3" t="s">
        <v>419</v>
      </c>
      <c r="G6" s="4">
        <v>-106.01</v>
      </c>
      <c r="H6" s="20"/>
    </row>
    <row r="7" spans="1:10" s="6" customFormat="1" ht="12">
      <c r="B7" s="7">
        <v>388</v>
      </c>
      <c r="C7" s="7">
        <v>13</v>
      </c>
      <c r="D7" s="2">
        <v>41990</v>
      </c>
      <c r="E7" s="3" t="s">
        <v>420</v>
      </c>
      <c r="F7" s="3" t="s">
        <v>421</v>
      </c>
      <c r="G7" s="22">
        <v>-161.51</v>
      </c>
      <c r="H7" s="20"/>
    </row>
    <row r="8" spans="1:10" s="6" customFormat="1" ht="12">
      <c r="B8" s="7">
        <v>389</v>
      </c>
      <c r="C8" s="7">
        <v>13</v>
      </c>
      <c r="D8" s="2">
        <v>41990</v>
      </c>
      <c r="E8" s="3" t="s">
        <v>280</v>
      </c>
      <c r="F8" s="3" t="s">
        <v>422</v>
      </c>
      <c r="G8" s="22">
        <v>-649.66999999999996</v>
      </c>
      <c r="H8" s="20"/>
    </row>
    <row r="9" spans="1:10" s="6" customFormat="1" ht="12">
      <c r="B9" s="7">
        <v>404</v>
      </c>
      <c r="C9" s="7">
        <v>13</v>
      </c>
      <c r="D9" s="2">
        <v>42000</v>
      </c>
      <c r="E9" s="3" t="s">
        <v>423</v>
      </c>
      <c r="F9" s="3" t="s">
        <v>422</v>
      </c>
      <c r="G9" s="4">
        <v>-82.81</v>
      </c>
      <c r="H9" s="4">
        <f>SUM(G3:G9)</f>
        <v>-1573.34</v>
      </c>
    </row>
    <row r="10" spans="1:10" ht="3.75" customHeight="1"/>
    <row r="11" spans="1:10">
      <c r="B11" s="27" t="s">
        <v>22</v>
      </c>
      <c r="C11" s="28"/>
      <c r="D11" s="28"/>
      <c r="E11" s="28"/>
      <c r="F11" s="28"/>
      <c r="G11" s="28"/>
      <c r="H11" s="29">
        <f>SUM(H9)</f>
        <v>-1573.34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A13" sqref="A13:XFD25"/>
    </sheetView>
  </sheetViews>
  <sheetFormatPr baseColWidth="10" defaultRowHeight="14" x14ac:dyDescent="0"/>
  <sheetData>
    <row r="2" spans="1:9" s="11" customFormat="1" ht="36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197</v>
      </c>
      <c r="C3" s="1">
        <v>7</v>
      </c>
      <c r="D3" s="2">
        <v>41807</v>
      </c>
      <c r="E3" s="3" t="s">
        <v>425</v>
      </c>
      <c r="F3" s="3" t="s">
        <v>426</v>
      </c>
      <c r="G3" s="4">
        <v>-124.08</v>
      </c>
      <c r="H3" s="19"/>
    </row>
    <row r="4" spans="1:9" s="6" customFormat="1" ht="12">
      <c r="B4" s="7">
        <v>233</v>
      </c>
      <c r="C4" s="1">
        <v>8</v>
      </c>
      <c r="D4" s="2">
        <v>41846</v>
      </c>
      <c r="E4" s="3" t="s">
        <v>341</v>
      </c>
      <c r="F4" s="3" t="s">
        <v>427</v>
      </c>
      <c r="G4" s="4">
        <v>-148</v>
      </c>
      <c r="H4" s="20"/>
    </row>
    <row r="5" spans="1:9" s="6" customFormat="1" ht="12">
      <c r="B5" s="7">
        <v>238</v>
      </c>
      <c r="C5" s="1">
        <v>9</v>
      </c>
      <c r="D5" s="2">
        <v>41863</v>
      </c>
      <c r="E5" s="3" t="s">
        <v>192</v>
      </c>
      <c r="F5" s="3" t="s">
        <v>428</v>
      </c>
      <c r="G5" s="4">
        <v>-59.6</v>
      </c>
      <c r="H5" s="20"/>
    </row>
    <row r="6" spans="1:9" s="6" customFormat="1" ht="12">
      <c r="B6" s="7">
        <v>241</v>
      </c>
      <c r="C6" s="1">
        <v>9</v>
      </c>
      <c r="D6" s="2">
        <v>41880</v>
      </c>
      <c r="E6" s="3" t="s">
        <v>348</v>
      </c>
      <c r="F6" s="3" t="s">
        <v>429</v>
      </c>
      <c r="G6" s="4">
        <v>-74.2</v>
      </c>
      <c r="H6" s="20"/>
    </row>
    <row r="7" spans="1:9" s="6" customFormat="1" ht="12">
      <c r="B7" s="7">
        <v>246</v>
      </c>
      <c r="C7" s="1">
        <v>10</v>
      </c>
      <c r="D7" s="2">
        <v>41887</v>
      </c>
      <c r="E7" s="3" t="s">
        <v>14</v>
      </c>
      <c r="F7" s="3" t="s">
        <v>430</v>
      </c>
      <c r="G7" s="4">
        <v>-20.5</v>
      </c>
      <c r="H7" s="20"/>
    </row>
    <row r="8" spans="1:9" s="6" customFormat="1" ht="12">
      <c r="B8" s="7">
        <v>272</v>
      </c>
      <c r="C8" s="1">
        <v>10</v>
      </c>
      <c r="D8" s="2">
        <v>41909</v>
      </c>
      <c r="E8" s="3" t="s">
        <v>278</v>
      </c>
      <c r="F8" s="3" t="s">
        <v>431</v>
      </c>
      <c r="G8" s="8">
        <v>-5</v>
      </c>
      <c r="H8" s="20"/>
    </row>
    <row r="9" spans="1:9" s="6" customFormat="1" ht="12">
      <c r="B9" s="7">
        <v>291</v>
      </c>
      <c r="C9" s="1">
        <v>11</v>
      </c>
      <c r="D9" s="2">
        <v>41914</v>
      </c>
      <c r="E9" s="3" t="s">
        <v>278</v>
      </c>
      <c r="F9" s="3" t="s">
        <v>432</v>
      </c>
      <c r="G9" s="4">
        <v>-1</v>
      </c>
      <c r="H9" s="4">
        <f>SUM(G3:G9)</f>
        <v>-432.38</v>
      </c>
    </row>
    <row r="10" spans="1:9" ht="5.25" customHeight="1"/>
    <row r="11" spans="1:9">
      <c r="B11" s="27" t="s">
        <v>22</v>
      </c>
      <c r="C11" s="28"/>
      <c r="D11" s="28"/>
      <c r="E11" s="28"/>
      <c r="F11" s="28"/>
      <c r="G11" s="28"/>
      <c r="H11" s="29">
        <f>SUM(H9)</f>
        <v>-432.38</v>
      </c>
    </row>
    <row r="13" spans="1:9" s="11" customFormat="1" ht="36">
      <c r="A13" s="10"/>
      <c r="B13" s="14" t="s">
        <v>18</v>
      </c>
      <c r="C13" s="15" t="s">
        <v>19</v>
      </c>
      <c r="D13" s="16" t="s">
        <v>0</v>
      </c>
      <c r="E13" s="17" t="s">
        <v>20</v>
      </c>
      <c r="F13" s="16" t="s">
        <v>21</v>
      </c>
      <c r="G13" s="16" t="s">
        <v>1</v>
      </c>
      <c r="H13" s="16" t="s">
        <v>22</v>
      </c>
      <c r="I13" s="16"/>
    </row>
    <row r="14" spans="1:9" s="6" customFormat="1" ht="12">
      <c r="B14" s="7">
        <v>301</v>
      </c>
      <c r="C14" s="1">
        <v>11</v>
      </c>
      <c r="D14" s="2">
        <v>41926</v>
      </c>
      <c r="E14" s="3" t="s">
        <v>433</v>
      </c>
      <c r="F14" s="3" t="s">
        <v>434</v>
      </c>
      <c r="G14" s="4">
        <v>-254.96</v>
      </c>
      <c r="H14" s="19"/>
      <c r="I14" s="21"/>
    </row>
    <row r="15" spans="1:9" s="6" customFormat="1" ht="12">
      <c r="B15" s="7">
        <v>328</v>
      </c>
      <c r="C15" s="1">
        <v>11</v>
      </c>
      <c r="D15" s="2">
        <v>41943</v>
      </c>
      <c r="E15" s="3" t="s">
        <v>215</v>
      </c>
      <c r="F15" s="3" t="s">
        <v>435</v>
      </c>
      <c r="G15" s="4">
        <v>-239.84</v>
      </c>
      <c r="H15" s="20"/>
      <c r="I15" s="21"/>
    </row>
    <row r="16" spans="1:9" s="6" customFormat="1" ht="12">
      <c r="B16" s="7">
        <v>329</v>
      </c>
      <c r="C16" s="1">
        <v>11</v>
      </c>
      <c r="D16" s="2">
        <v>41943</v>
      </c>
      <c r="E16" s="3" t="s">
        <v>215</v>
      </c>
      <c r="F16" s="3" t="s">
        <v>436</v>
      </c>
      <c r="G16" s="4">
        <v>-279.83999999999997</v>
      </c>
      <c r="H16" s="20"/>
      <c r="I16" s="21"/>
    </row>
    <row r="17" spans="2:9" s="6" customFormat="1" ht="12">
      <c r="B17" s="7">
        <v>330</v>
      </c>
      <c r="C17" s="1">
        <v>11</v>
      </c>
      <c r="D17" s="2">
        <v>41943</v>
      </c>
      <c r="E17" s="3" t="s">
        <v>215</v>
      </c>
      <c r="F17" s="3" t="s">
        <v>437</v>
      </c>
      <c r="G17" s="4">
        <v>-279.83999999999997</v>
      </c>
      <c r="H17" s="20"/>
      <c r="I17" s="21"/>
    </row>
    <row r="18" spans="2:9" s="6" customFormat="1" ht="12">
      <c r="B18" s="7">
        <v>331</v>
      </c>
      <c r="C18" s="1">
        <v>11</v>
      </c>
      <c r="D18" s="2">
        <v>41943</v>
      </c>
      <c r="E18" s="3" t="s">
        <v>215</v>
      </c>
      <c r="F18" s="3" t="s">
        <v>438</v>
      </c>
      <c r="G18" s="4">
        <v>-239.84</v>
      </c>
      <c r="H18" s="20"/>
      <c r="I18" s="21"/>
    </row>
    <row r="19" spans="2:9" s="6" customFormat="1" ht="12">
      <c r="B19" s="7">
        <v>332</v>
      </c>
      <c r="C19" s="1">
        <v>11</v>
      </c>
      <c r="D19" s="2">
        <v>41943</v>
      </c>
      <c r="E19" s="3" t="s">
        <v>215</v>
      </c>
      <c r="F19" s="3" t="s">
        <v>439</v>
      </c>
      <c r="G19" s="4">
        <v>-279.83999999999997</v>
      </c>
      <c r="H19" s="20"/>
      <c r="I19" s="21"/>
    </row>
    <row r="20" spans="2:9" s="6" customFormat="1" ht="12">
      <c r="B20" s="7">
        <v>348</v>
      </c>
      <c r="C20" s="7">
        <v>12</v>
      </c>
      <c r="D20" s="2">
        <v>41962</v>
      </c>
      <c r="E20" s="3" t="s">
        <v>192</v>
      </c>
      <c r="F20" s="3" t="s">
        <v>440</v>
      </c>
      <c r="G20" s="4">
        <v>-650</v>
      </c>
      <c r="H20" s="20"/>
      <c r="I20" s="21"/>
    </row>
    <row r="21" spans="2:9" s="6" customFormat="1" ht="12">
      <c r="B21" s="7">
        <v>358</v>
      </c>
      <c r="C21" s="7">
        <v>12</v>
      </c>
      <c r="D21" s="2">
        <v>41972</v>
      </c>
      <c r="E21" s="3" t="s">
        <v>349</v>
      </c>
      <c r="F21" s="3" t="s">
        <v>441</v>
      </c>
      <c r="G21" s="8">
        <v>37.630000000000003</v>
      </c>
      <c r="H21" s="20"/>
      <c r="I21" s="21"/>
    </row>
    <row r="22" spans="2:9" s="6" customFormat="1" ht="12">
      <c r="B22" s="7">
        <v>360</v>
      </c>
      <c r="C22" s="7">
        <v>12</v>
      </c>
      <c r="D22" s="2">
        <v>41975</v>
      </c>
      <c r="E22" s="3" t="s">
        <v>349</v>
      </c>
      <c r="F22" s="3" t="s">
        <v>442</v>
      </c>
      <c r="G22" s="8">
        <v>-37.630000000000003</v>
      </c>
      <c r="H22" s="20"/>
      <c r="I22" s="21"/>
    </row>
    <row r="23" spans="2:9" s="6" customFormat="1" ht="12">
      <c r="B23" s="7">
        <v>362</v>
      </c>
      <c r="C23" s="7">
        <v>12</v>
      </c>
      <c r="D23" s="2">
        <v>41975</v>
      </c>
      <c r="E23" s="3" t="s">
        <v>192</v>
      </c>
      <c r="F23" s="3" t="s">
        <v>443</v>
      </c>
      <c r="G23" s="8">
        <v>-218.33</v>
      </c>
      <c r="H23" s="4">
        <f>SUM(G14:G23)</f>
        <v>-2442.4899999999998</v>
      </c>
      <c r="I23" s="21"/>
    </row>
    <row r="24" spans="2:9" ht="6" customHeight="1"/>
    <row r="25" spans="2:9">
      <c r="B25" s="27" t="s">
        <v>22</v>
      </c>
      <c r="C25" s="28"/>
      <c r="D25" s="28"/>
      <c r="E25" s="28"/>
      <c r="F25" s="28"/>
      <c r="G25" s="28"/>
      <c r="H25" s="29">
        <f>SUM(H23)</f>
        <v>-2442.4899999999998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A17" sqref="A17:XFD20"/>
    </sheetView>
  </sheetViews>
  <sheetFormatPr baseColWidth="10" defaultRowHeight="14" x14ac:dyDescent="0"/>
  <cols>
    <col min="5" max="5" width="28.6640625" bestFit="1" customWidth="1"/>
    <col min="6" max="6" width="31.6640625" bestFit="1" customWidth="1"/>
  </cols>
  <sheetData>
    <row r="2" spans="1:10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1">
        <v>1009</v>
      </c>
      <c r="C3" s="7"/>
      <c r="D3" s="2">
        <v>41653</v>
      </c>
      <c r="E3" s="3" t="s">
        <v>457</v>
      </c>
      <c r="F3" s="3" t="s">
        <v>458</v>
      </c>
      <c r="G3" s="8">
        <v>-675</v>
      </c>
      <c r="H3" s="19"/>
      <c r="I3" s="33"/>
      <c r="J3" s="5"/>
    </row>
    <row r="4" spans="1:10">
      <c r="B4" s="1">
        <v>1010</v>
      </c>
      <c r="C4" s="7"/>
      <c r="D4" s="2">
        <v>41655</v>
      </c>
      <c r="E4" s="3" t="s">
        <v>478</v>
      </c>
      <c r="F4" s="3" t="s">
        <v>479</v>
      </c>
      <c r="G4" s="8">
        <v>-2682</v>
      </c>
      <c r="H4" s="20"/>
      <c r="I4" s="31"/>
      <c r="J4" s="5"/>
    </row>
    <row r="5" spans="1:10">
      <c r="B5" s="1">
        <v>1028</v>
      </c>
      <c r="C5" s="1"/>
      <c r="D5" s="2">
        <v>41703</v>
      </c>
      <c r="E5" s="3" t="s">
        <v>206</v>
      </c>
      <c r="F5" s="3" t="s">
        <v>459</v>
      </c>
      <c r="G5" s="4">
        <v>-211.97</v>
      </c>
      <c r="H5" s="20"/>
      <c r="I5" s="25"/>
      <c r="J5" s="31"/>
    </row>
    <row r="6" spans="1:10">
      <c r="B6" s="1">
        <v>1029</v>
      </c>
      <c r="C6" s="1"/>
      <c r="D6" s="2">
        <v>41703</v>
      </c>
      <c r="E6" s="3" t="s">
        <v>206</v>
      </c>
      <c r="F6" s="3" t="s">
        <v>460</v>
      </c>
      <c r="G6" s="4">
        <v>-211.97</v>
      </c>
      <c r="H6" s="20"/>
      <c r="I6" s="25"/>
      <c r="J6" s="31"/>
    </row>
    <row r="7" spans="1:10">
      <c r="B7" s="1">
        <v>1030</v>
      </c>
      <c r="C7" s="1"/>
      <c r="D7" s="2">
        <v>41703</v>
      </c>
      <c r="E7" s="3" t="s">
        <v>206</v>
      </c>
      <c r="F7" s="3" t="s">
        <v>461</v>
      </c>
      <c r="G7" s="4">
        <v>-211.97</v>
      </c>
      <c r="H7" s="20"/>
      <c r="I7" s="25"/>
      <c r="J7" s="31"/>
    </row>
    <row r="8" spans="1:10">
      <c r="B8" s="1">
        <v>1031</v>
      </c>
      <c r="C8" s="1"/>
      <c r="D8" s="2">
        <v>41703</v>
      </c>
      <c r="E8" s="3" t="s">
        <v>206</v>
      </c>
      <c r="F8" s="3" t="s">
        <v>462</v>
      </c>
      <c r="G8" s="4">
        <v>-211.97</v>
      </c>
      <c r="H8" s="20"/>
      <c r="I8" s="25"/>
      <c r="J8" s="31"/>
    </row>
    <row r="9" spans="1:10">
      <c r="B9" s="1">
        <v>1034</v>
      </c>
      <c r="C9" s="1"/>
      <c r="D9" s="2">
        <v>41705</v>
      </c>
      <c r="E9" s="3" t="s">
        <v>363</v>
      </c>
      <c r="F9" s="3" t="s">
        <v>463</v>
      </c>
      <c r="G9" s="4">
        <v>-181.54</v>
      </c>
      <c r="H9" s="20"/>
      <c r="I9" s="25"/>
      <c r="J9" s="5"/>
    </row>
    <row r="10" spans="1:10">
      <c r="B10" s="1">
        <v>1037</v>
      </c>
      <c r="C10" s="1"/>
      <c r="D10" s="2">
        <v>41709</v>
      </c>
      <c r="E10" s="3" t="s">
        <v>263</v>
      </c>
      <c r="F10" s="3" t="s">
        <v>464</v>
      </c>
      <c r="G10" s="4">
        <v>-73.5</v>
      </c>
      <c r="H10" s="20"/>
      <c r="I10" s="25"/>
      <c r="J10" s="25"/>
    </row>
    <row r="11" spans="1:10">
      <c r="B11" s="1">
        <v>1038</v>
      </c>
      <c r="C11" s="1"/>
      <c r="D11" s="2">
        <v>41709</v>
      </c>
      <c r="E11" s="3" t="s">
        <v>465</v>
      </c>
      <c r="F11" s="3" t="s">
        <v>464</v>
      </c>
      <c r="G11" s="4">
        <v>-88.6</v>
      </c>
      <c r="H11" s="20"/>
      <c r="I11" s="25"/>
      <c r="J11" s="31"/>
    </row>
    <row r="12" spans="1:10" s="6" customFormat="1" ht="12">
      <c r="B12" s="7">
        <v>8</v>
      </c>
      <c r="C12" s="1">
        <v>2</v>
      </c>
      <c r="D12" s="2">
        <v>41648</v>
      </c>
      <c r="E12" s="3" t="s">
        <v>263</v>
      </c>
      <c r="F12" s="3" t="s">
        <v>466</v>
      </c>
      <c r="G12" s="8">
        <v>423.94</v>
      </c>
      <c r="H12" s="20"/>
      <c r="I12" s="25"/>
    </row>
    <row r="13" spans="1:10" s="6" customFormat="1" ht="12">
      <c r="B13" s="7">
        <v>80</v>
      </c>
      <c r="C13" s="7">
        <v>4</v>
      </c>
      <c r="D13" s="2">
        <v>41704</v>
      </c>
      <c r="E13" s="3" t="s">
        <v>263</v>
      </c>
      <c r="F13" s="3" t="s">
        <v>467</v>
      </c>
      <c r="G13" s="4">
        <v>135</v>
      </c>
      <c r="H13" s="4">
        <f>SUM(G3:G13)</f>
        <v>-3989.58</v>
      </c>
      <c r="I13" s="25"/>
    </row>
    <row r="14" spans="1:10" ht="5.25" customHeight="1"/>
    <row r="15" spans="1:10">
      <c r="B15" s="27" t="s">
        <v>22</v>
      </c>
      <c r="C15" s="28"/>
      <c r="D15" s="28"/>
      <c r="E15" s="28"/>
      <c r="F15" s="28"/>
      <c r="G15" s="28"/>
      <c r="H15" s="29">
        <f>SUM(H13)</f>
        <v>-3989.58</v>
      </c>
    </row>
    <row r="17" spans="1:9" s="11" customFormat="1" ht="25">
      <c r="A17" s="10"/>
      <c r="B17" s="14" t="s">
        <v>18</v>
      </c>
      <c r="C17" s="15" t="s">
        <v>19</v>
      </c>
      <c r="D17" s="16" t="s">
        <v>0</v>
      </c>
      <c r="E17" s="17" t="s">
        <v>20</v>
      </c>
      <c r="F17" s="16" t="s">
        <v>21</v>
      </c>
      <c r="G17" s="16" t="s">
        <v>1</v>
      </c>
      <c r="H17" s="16" t="s">
        <v>22</v>
      </c>
      <c r="I17" s="16"/>
    </row>
    <row r="18" spans="1:9" s="6" customFormat="1" ht="12">
      <c r="B18" s="7">
        <v>237</v>
      </c>
      <c r="C18" s="1">
        <v>9</v>
      </c>
      <c r="D18" s="2">
        <v>41863</v>
      </c>
      <c r="E18" s="3" t="s">
        <v>6</v>
      </c>
      <c r="F18" s="3" t="s">
        <v>450</v>
      </c>
      <c r="G18" s="4">
        <v>-300</v>
      </c>
      <c r="H18" s="4">
        <f>SUM(G18)</f>
        <v>-300</v>
      </c>
    </row>
    <row r="19" spans="1:9" ht="6" customHeight="1"/>
    <row r="20" spans="1:9">
      <c r="B20" s="27" t="s">
        <v>22</v>
      </c>
      <c r="C20" s="28"/>
      <c r="D20" s="28"/>
      <c r="E20" s="28"/>
      <c r="F20" s="28"/>
      <c r="G20" s="28"/>
      <c r="H20" s="29">
        <f>SUM(H18)</f>
        <v>-300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A2" sqref="A2:XFD17"/>
    </sheetView>
  </sheetViews>
  <sheetFormatPr baseColWidth="10" defaultRowHeight="14" x14ac:dyDescent="0"/>
  <cols>
    <col min="5" max="5" width="13.5" bestFit="1" customWidth="1"/>
    <col min="6" max="6" width="39.5" bestFit="1" customWidth="1"/>
  </cols>
  <sheetData>
    <row r="2" spans="1:9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198</v>
      </c>
      <c r="C3" s="1">
        <v>7</v>
      </c>
      <c r="D3" s="2">
        <v>41807</v>
      </c>
      <c r="E3" s="3" t="s">
        <v>192</v>
      </c>
      <c r="F3" s="3" t="s">
        <v>444</v>
      </c>
      <c r="G3" s="4">
        <v>-240</v>
      </c>
      <c r="H3" s="19"/>
    </row>
    <row r="4" spans="1:9" s="6" customFormat="1" ht="12">
      <c r="B4" s="7">
        <v>206</v>
      </c>
      <c r="C4" s="7">
        <v>7</v>
      </c>
      <c r="D4" s="2">
        <v>41810</v>
      </c>
      <c r="E4" s="3" t="s">
        <v>6</v>
      </c>
      <c r="F4" s="18" t="s">
        <v>445</v>
      </c>
      <c r="G4" s="4">
        <v>-2300</v>
      </c>
      <c r="H4" s="20"/>
    </row>
    <row r="5" spans="1:9" s="6" customFormat="1" ht="12">
      <c r="B5" s="7">
        <v>221</v>
      </c>
      <c r="C5" s="7">
        <v>8</v>
      </c>
      <c r="D5" s="2">
        <v>74694</v>
      </c>
      <c r="E5" s="3" t="s">
        <v>215</v>
      </c>
      <c r="F5" s="3" t="s">
        <v>446</v>
      </c>
      <c r="G5" s="4">
        <v>-756.42</v>
      </c>
      <c r="H5" s="20"/>
    </row>
    <row r="6" spans="1:9" s="6" customFormat="1" ht="12">
      <c r="B6" s="7">
        <v>222</v>
      </c>
      <c r="C6" s="7">
        <v>8</v>
      </c>
      <c r="D6" s="2">
        <v>74694</v>
      </c>
      <c r="E6" s="3" t="s">
        <v>215</v>
      </c>
      <c r="F6" s="3" t="s">
        <v>447</v>
      </c>
      <c r="G6" s="4">
        <v>-756.42</v>
      </c>
      <c r="H6" s="20"/>
    </row>
    <row r="7" spans="1:9" s="6" customFormat="1" ht="12">
      <c r="B7" s="7">
        <v>223</v>
      </c>
      <c r="C7" s="7">
        <v>8</v>
      </c>
      <c r="D7" s="2">
        <v>74694</v>
      </c>
      <c r="E7" s="3" t="s">
        <v>215</v>
      </c>
      <c r="F7" s="3" t="s">
        <v>448</v>
      </c>
      <c r="G7" s="4">
        <v>-756.42</v>
      </c>
      <c r="H7" s="20"/>
    </row>
    <row r="8" spans="1:9" s="6" customFormat="1" ht="12">
      <c r="B8" s="7">
        <v>224</v>
      </c>
      <c r="C8" s="7">
        <v>8</v>
      </c>
      <c r="D8" s="2">
        <v>74694</v>
      </c>
      <c r="E8" s="3" t="s">
        <v>215</v>
      </c>
      <c r="F8" s="3" t="s">
        <v>449</v>
      </c>
      <c r="G8" s="4">
        <v>-756.42</v>
      </c>
      <c r="H8" s="20"/>
    </row>
    <row r="9" spans="1:9" s="6" customFormat="1" ht="12">
      <c r="B9" s="7">
        <v>239</v>
      </c>
      <c r="C9" s="1">
        <v>9</v>
      </c>
      <c r="D9" s="2">
        <v>41863</v>
      </c>
      <c r="E9" s="3" t="s">
        <v>6</v>
      </c>
      <c r="F9" s="3" t="s">
        <v>451</v>
      </c>
      <c r="G9" s="4">
        <v>-323</v>
      </c>
      <c r="H9" s="20"/>
    </row>
    <row r="10" spans="1:9" s="6" customFormat="1" ht="12">
      <c r="B10" s="7">
        <v>293</v>
      </c>
      <c r="C10" s="1">
        <v>11</v>
      </c>
      <c r="D10" s="2">
        <v>41915</v>
      </c>
      <c r="E10" s="3" t="s">
        <v>263</v>
      </c>
      <c r="F10" s="3" t="s">
        <v>452</v>
      </c>
      <c r="G10" s="4">
        <v>660.9</v>
      </c>
      <c r="H10" s="20"/>
    </row>
    <row r="11" spans="1:9" s="6" customFormat="1" ht="12">
      <c r="B11" s="7">
        <v>315</v>
      </c>
      <c r="C11" s="1">
        <v>11</v>
      </c>
      <c r="D11" s="2">
        <v>41940</v>
      </c>
      <c r="E11" s="3" t="s">
        <v>215</v>
      </c>
      <c r="F11" s="3" t="s">
        <v>453</v>
      </c>
      <c r="G11" s="4">
        <v>250</v>
      </c>
      <c r="H11" s="20"/>
    </row>
    <row r="12" spans="1:9" s="6" customFormat="1" ht="12">
      <c r="B12" s="7">
        <v>316</v>
      </c>
      <c r="C12" s="1">
        <v>11</v>
      </c>
      <c r="D12" s="2">
        <v>41940</v>
      </c>
      <c r="E12" s="3" t="s">
        <v>215</v>
      </c>
      <c r="F12" s="3" t="s">
        <v>453</v>
      </c>
      <c r="G12" s="4">
        <v>250</v>
      </c>
      <c r="H12" s="20"/>
    </row>
    <row r="13" spans="1:9" s="6" customFormat="1" ht="12">
      <c r="B13" s="7">
        <v>378</v>
      </c>
      <c r="C13" s="7">
        <v>13</v>
      </c>
      <c r="D13" s="2">
        <v>41985</v>
      </c>
      <c r="E13" s="3" t="s">
        <v>263</v>
      </c>
      <c r="F13" s="3" t="s">
        <v>454</v>
      </c>
      <c r="G13" s="4">
        <v>445.17</v>
      </c>
      <c r="H13" s="20"/>
    </row>
    <row r="14" spans="1:9" s="6" customFormat="1" ht="12">
      <c r="B14" s="7">
        <v>401</v>
      </c>
      <c r="C14" s="7">
        <v>13</v>
      </c>
      <c r="D14" s="2">
        <v>42000</v>
      </c>
      <c r="E14" s="3" t="s">
        <v>339</v>
      </c>
      <c r="F14" s="3" t="s">
        <v>455</v>
      </c>
      <c r="G14" s="22">
        <v>-52.01</v>
      </c>
      <c r="H14" s="20"/>
    </row>
    <row r="15" spans="1:9" s="6" customFormat="1" ht="12">
      <c r="B15" s="7">
        <v>403</v>
      </c>
      <c r="C15" s="7">
        <v>13</v>
      </c>
      <c r="D15" s="2">
        <v>42000</v>
      </c>
      <c r="E15" s="3" t="s">
        <v>339</v>
      </c>
      <c r="F15" s="3" t="s">
        <v>456</v>
      </c>
      <c r="G15" s="4">
        <v>-51</v>
      </c>
      <c r="H15" s="4">
        <f>SUM(G3:G15)</f>
        <v>-4385.6200000000008</v>
      </c>
    </row>
    <row r="16" spans="1:9" ht="5.25" customHeight="1"/>
    <row r="17" spans="1:9">
      <c r="B17" s="27" t="s">
        <v>22</v>
      </c>
      <c r="C17" s="28"/>
      <c r="D17" s="28"/>
      <c r="E17" s="28"/>
      <c r="F17" s="28"/>
      <c r="G17" s="28"/>
      <c r="H17" s="29">
        <f>SUM(H15)</f>
        <v>-4385.6200000000008</v>
      </c>
    </row>
    <row r="19" spans="1:9" s="11" customFormat="1" ht="25">
      <c r="A19" s="10"/>
      <c r="B19" s="14" t="s">
        <v>18</v>
      </c>
      <c r="C19" s="15" t="s">
        <v>19</v>
      </c>
      <c r="D19" s="16" t="s">
        <v>0</v>
      </c>
      <c r="E19" s="17" t="s">
        <v>20</v>
      </c>
      <c r="F19" s="16" t="s">
        <v>21</v>
      </c>
      <c r="G19" s="16" t="s">
        <v>1</v>
      </c>
      <c r="H19" s="16" t="s">
        <v>22</v>
      </c>
      <c r="I19" s="29"/>
    </row>
    <row r="20" spans="1:9" s="6" customFormat="1" ht="12">
      <c r="B20" s="7">
        <v>183</v>
      </c>
      <c r="C20" s="1">
        <v>6</v>
      </c>
      <c r="D20" s="2">
        <v>41787</v>
      </c>
      <c r="E20" s="3" t="s">
        <v>101</v>
      </c>
      <c r="F20" s="18" t="s">
        <v>468</v>
      </c>
      <c r="G20" s="4">
        <v>-50</v>
      </c>
      <c r="H20" s="4">
        <f>SUM(G20)</f>
        <v>-50</v>
      </c>
    </row>
    <row r="21" spans="1:9">
      <c r="B21" s="27" t="s">
        <v>22</v>
      </c>
      <c r="C21" s="28"/>
      <c r="D21" s="28"/>
      <c r="E21" s="28"/>
      <c r="F21" s="28"/>
      <c r="G21" s="28"/>
      <c r="H21" s="29">
        <f>H20</f>
        <v>-50</v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A12" sqref="A12:XFD21"/>
    </sheetView>
  </sheetViews>
  <sheetFormatPr baseColWidth="10" defaultRowHeight="14" x14ac:dyDescent="0"/>
  <cols>
    <col min="5" max="5" width="17.33203125" bestFit="1" customWidth="1"/>
    <col min="6" max="6" width="28.5" bestFit="1" customWidth="1"/>
  </cols>
  <sheetData>
    <row r="2" spans="1:9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377</v>
      </c>
      <c r="C3" s="7">
        <v>13</v>
      </c>
      <c r="D3" s="2">
        <v>41984</v>
      </c>
      <c r="E3" s="3" t="s">
        <v>469</v>
      </c>
      <c r="F3" s="3" t="s">
        <v>470</v>
      </c>
      <c r="G3" s="4">
        <v>-728.19</v>
      </c>
      <c r="H3" s="4">
        <f>SUM(G3)</f>
        <v>-728.19</v>
      </c>
    </row>
    <row r="4" spans="1:9" ht="6" customHeight="1"/>
    <row r="5" spans="1:9">
      <c r="B5" s="27" t="s">
        <v>22</v>
      </c>
      <c r="C5" s="28"/>
      <c r="D5" s="28"/>
      <c r="E5" s="28"/>
      <c r="F5" s="28"/>
      <c r="G5" s="28"/>
      <c r="H5" s="29">
        <f>SUM(H3)</f>
        <v>-728.19</v>
      </c>
    </row>
    <row r="7" spans="1:9" s="11" customFormat="1" ht="25">
      <c r="A7" s="10"/>
      <c r="B7" s="14" t="s">
        <v>18</v>
      </c>
      <c r="C7" s="15" t="s">
        <v>19</v>
      </c>
      <c r="D7" s="16" t="s">
        <v>0</v>
      </c>
      <c r="E7" s="17" t="s">
        <v>20</v>
      </c>
      <c r="F7" s="16" t="s">
        <v>21</v>
      </c>
      <c r="G7" s="16" t="s">
        <v>1</v>
      </c>
      <c r="H7" s="16" t="s">
        <v>22</v>
      </c>
      <c r="I7" s="16"/>
    </row>
    <row r="8" spans="1:9" s="6" customFormat="1" ht="12">
      <c r="B8" s="7">
        <v>211</v>
      </c>
      <c r="C8" s="7">
        <v>7</v>
      </c>
      <c r="D8" s="2">
        <v>41816</v>
      </c>
      <c r="E8" s="3" t="s">
        <v>471</v>
      </c>
      <c r="F8" s="3" t="s">
        <v>472</v>
      </c>
      <c r="G8" s="4">
        <v>-931.4</v>
      </c>
      <c r="H8" s="4">
        <f>SUM(G8)</f>
        <v>-931.4</v>
      </c>
    </row>
    <row r="9" spans="1:9" ht="6" customHeight="1"/>
    <row r="10" spans="1:9">
      <c r="B10" s="27" t="s">
        <v>22</v>
      </c>
      <c r="C10" s="28"/>
      <c r="D10" s="28"/>
      <c r="E10" s="28"/>
      <c r="F10" s="28"/>
      <c r="G10" s="28"/>
      <c r="H10" s="29">
        <f>SUM(H8)</f>
        <v>-931.4</v>
      </c>
    </row>
    <row r="12" spans="1:9" s="11" customFormat="1" ht="25">
      <c r="A12" s="10"/>
      <c r="B12" s="14" t="s">
        <v>18</v>
      </c>
      <c r="C12" s="15" t="s">
        <v>19</v>
      </c>
      <c r="D12" s="16" t="s">
        <v>0</v>
      </c>
      <c r="E12" s="17" t="s">
        <v>20</v>
      </c>
      <c r="F12" s="16" t="s">
        <v>21</v>
      </c>
      <c r="G12" s="16" t="s">
        <v>1</v>
      </c>
      <c r="H12" s="16" t="s">
        <v>22</v>
      </c>
      <c r="I12" s="16"/>
    </row>
    <row r="13" spans="1:9" s="6" customFormat="1" ht="12">
      <c r="B13" s="7">
        <v>82</v>
      </c>
      <c r="C13" s="7">
        <v>4</v>
      </c>
      <c r="D13" s="2">
        <v>41705</v>
      </c>
      <c r="E13" s="3" t="s">
        <v>473</v>
      </c>
      <c r="F13" s="3" t="s">
        <v>474</v>
      </c>
      <c r="G13" s="4">
        <v>-500</v>
      </c>
      <c r="H13" s="38"/>
    </row>
    <row r="14" spans="1:9" s="6" customFormat="1" ht="12">
      <c r="B14" s="7">
        <v>171</v>
      </c>
      <c r="C14" s="1">
        <v>6</v>
      </c>
      <c r="D14" s="2">
        <v>41767</v>
      </c>
      <c r="E14" s="3" t="s">
        <v>13</v>
      </c>
      <c r="F14" s="3" t="s">
        <v>475</v>
      </c>
      <c r="G14" s="4">
        <v>-800</v>
      </c>
      <c r="H14" s="4">
        <f>SUM(G13:G14)</f>
        <v>-1300</v>
      </c>
    </row>
    <row r="15" spans="1:9" ht="4.5" customHeight="1"/>
    <row r="16" spans="1:9">
      <c r="B16" s="27" t="s">
        <v>22</v>
      </c>
      <c r="C16" s="28"/>
      <c r="D16" s="28"/>
      <c r="E16" s="28"/>
      <c r="F16" s="28"/>
      <c r="G16" s="28"/>
      <c r="H16" s="29">
        <f>SUM(H14)</f>
        <v>-1300</v>
      </c>
    </row>
    <row r="18" spans="1:9" s="11" customFormat="1" ht="25">
      <c r="A18" s="10"/>
      <c r="B18" s="14" t="s">
        <v>18</v>
      </c>
      <c r="C18" s="15" t="s">
        <v>19</v>
      </c>
      <c r="D18" s="16" t="s">
        <v>0</v>
      </c>
      <c r="E18" s="17" t="s">
        <v>20</v>
      </c>
      <c r="F18" s="16" t="s">
        <v>21</v>
      </c>
      <c r="G18" s="16" t="s">
        <v>1</v>
      </c>
      <c r="H18" s="16" t="s">
        <v>22</v>
      </c>
      <c r="I18" s="16"/>
    </row>
    <row r="19" spans="1:9" s="6" customFormat="1" ht="12">
      <c r="B19" s="7">
        <v>129</v>
      </c>
      <c r="C19" s="7">
        <v>5</v>
      </c>
      <c r="D19" s="2">
        <v>41744</v>
      </c>
      <c r="E19" s="3" t="s">
        <v>51</v>
      </c>
      <c r="F19" s="3" t="s">
        <v>476</v>
      </c>
      <c r="G19" s="4">
        <v>-500</v>
      </c>
      <c r="H19" s="43">
        <f>SUM(G19)</f>
        <v>-500</v>
      </c>
    </row>
    <row r="20" spans="1:9" ht="5.25" customHeight="1"/>
    <row r="21" spans="1:9">
      <c r="B21" s="27" t="s">
        <v>22</v>
      </c>
      <c r="C21" s="28"/>
      <c r="D21" s="28"/>
      <c r="E21" s="28"/>
      <c r="F21" s="28"/>
      <c r="G21" s="28"/>
      <c r="H21" s="29">
        <f>SUM(H19)</f>
        <v>-500</v>
      </c>
    </row>
    <row r="23" spans="1:9" s="11" customFormat="1" ht="25">
      <c r="A23" s="10"/>
      <c r="B23" s="14" t="s">
        <v>18</v>
      </c>
      <c r="C23" s="15" t="s">
        <v>19</v>
      </c>
      <c r="D23" s="16" t="s">
        <v>0</v>
      </c>
      <c r="E23" s="17" t="s">
        <v>20</v>
      </c>
      <c r="F23" s="16" t="s">
        <v>21</v>
      </c>
      <c r="G23" s="16" t="s">
        <v>1</v>
      </c>
      <c r="H23" s="16" t="s">
        <v>22</v>
      </c>
      <c r="I23" s="16"/>
    </row>
    <row r="24" spans="1:9" s="6" customFormat="1" ht="12">
      <c r="B24" s="7">
        <v>271</v>
      </c>
      <c r="C24" s="1">
        <v>10</v>
      </c>
      <c r="D24" s="2">
        <v>41909</v>
      </c>
      <c r="E24" s="3" t="s">
        <v>35</v>
      </c>
      <c r="F24" s="3" t="s">
        <v>477</v>
      </c>
      <c r="G24" s="8">
        <v>-30</v>
      </c>
      <c r="H24" s="4">
        <f>SUM(G24)</f>
        <v>-30</v>
      </c>
    </row>
    <row r="25" spans="1:9" ht="4.5" customHeight="1"/>
    <row r="26" spans="1:9">
      <c r="B26" s="27" t="s">
        <v>22</v>
      </c>
      <c r="C26" s="28"/>
      <c r="D26" s="28"/>
      <c r="E26" s="28"/>
      <c r="F26" s="28"/>
      <c r="G26" s="28"/>
      <c r="H26" s="29">
        <f>SUM(H24)</f>
        <v>-30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XFD10"/>
    </sheetView>
  </sheetViews>
  <sheetFormatPr baseColWidth="10" defaultRowHeight="14" x14ac:dyDescent="0"/>
  <sheetData>
    <row r="1" spans="1:9" s="11" customFormat="1" ht="36">
      <c r="A1" s="10"/>
      <c r="B1" s="14" t="s">
        <v>18</v>
      </c>
      <c r="C1" s="15" t="s">
        <v>19</v>
      </c>
      <c r="D1" s="16" t="s">
        <v>0</v>
      </c>
      <c r="E1" s="17" t="s">
        <v>20</v>
      </c>
      <c r="F1" s="16" t="s">
        <v>21</v>
      </c>
      <c r="G1" s="16" t="s">
        <v>1</v>
      </c>
      <c r="H1" s="16" t="s">
        <v>22</v>
      </c>
      <c r="I1" s="16"/>
    </row>
    <row r="2" spans="1:9" s="6" customFormat="1" ht="12">
      <c r="B2" s="7">
        <v>76</v>
      </c>
      <c r="C2" s="7">
        <v>4</v>
      </c>
      <c r="D2" s="2">
        <v>41703</v>
      </c>
      <c r="E2" s="3" t="s">
        <v>192</v>
      </c>
      <c r="F2" s="3" t="s">
        <v>193</v>
      </c>
      <c r="G2" s="4">
        <v>27</v>
      </c>
      <c r="H2" s="3"/>
    </row>
    <row r="3" spans="1:9" s="6" customFormat="1" ht="12">
      <c r="B3" s="7">
        <v>130</v>
      </c>
      <c r="C3" s="7">
        <v>5</v>
      </c>
      <c r="D3" s="2">
        <v>41744</v>
      </c>
      <c r="E3" s="3" t="s">
        <v>194</v>
      </c>
      <c r="F3" s="3" t="s">
        <v>195</v>
      </c>
      <c r="G3" s="4">
        <v>132.61000000000001</v>
      </c>
      <c r="H3" s="3"/>
    </row>
    <row r="4" spans="1:9" s="6" customFormat="1" ht="12">
      <c r="B4" s="7">
        <v>140</v>
      </c>
      <c r="C4" s="1">
        <v>5</v>
      </c>
      <c r="D4" s="2">
        <v>41745</v>
      </c>
      <c r="E4" s="3" t="s">
        <v>192</v>
      </c>
      <c r="F4" s="3" t="s">
        <v>196</v>
      </c>
      <c r="G4" s="4">
        <v>24</v>
      </c>
      <c r="H4" s="3"/>
    </row>
    <row r="5" spans="1:9" s="6" customFormat="1" ht="12">
      <c r="B5" s="7">
        <v>167</v>
      </c>
      <c r="C5" s="1">
        <v>6</v>
      </c>
      <c r="D5" s="2">
        <v>41766</v>
      </c>
      <c r="E5" s="3" t="s">
        <v>192</v>
      </c>
      <c r="F5" s="3" t="s">
        <v>197</v>
      </c>
      <c r="G5" s="4">
        <v>30</v>
      </c>
      <c r="H5" s="3"/>
    </row>
    <row r="6" spans="1:9" s="6" customFormat="1" ht="12">
      <c r="B6" s="7">
        <v>283</v>
      </c>
      <c r="C6" s="1">
        <v>10</v>
      </c>
      <c r="D6" s="2">
        <v>41913</v>
      </c>
      <c r="E6" s="3" t="s">
        <v>198</v>
      </c>
      <c r="F6" s="3" t="s">
        <v>199</v>
      </c>
      <c r="G6" s="4">
        <v>18</v>
      </c>
      <c r="H6" s="3"/>
    </row>
    <row r="7" spans="1:9" s="6" customFormat="1" ht="12">
      <c r="B7" s="7">
        <v>317</v>
      </c>
      <c r="C7" s="1">
        <v>11</v>
      </c>
      <c r="D7" s="2">
        <v>41941</v>
      </c>
      <c r="E7" s="3" t="s">
        <v>200</v>
      </c>
      <c r="F7" s="3" t="s">
        <v>201</v>
      </c>
      <c r="G7" s="4">
        <v>24</v>
      </c>
      <c r="H7" s="3"/>
    </row>
    <row r="8" spans="1:9" s="6" customFormat="1" ht="12">
      <c r="B8" s="7">
        <v>375</v>
      </c>
      <c r="C8" s="7">
        <v>13</v>
      </c>
      <c r="D8" s="2">
        <v>41983</v>
      </c>
      <c r="E8" s="3" t="s">
        <v>192</v>
      </c>
      <c r="F8" s="3" t="s">
        <v>202</v>
      </c>
      <c r="G8" s="4">
        <v>27</v>
      </c>
      <c r="H8" s="4">
        <f>SUM(G2:G8)</f>
        <v>282.61</v>
      </c>
    </row>
    <row r="9" spans="1:9" ht="6" customHeight="1"/>
    <row r="10" spans="1:9">
      <c r="B10" s="27" t="s">
        <v>22</v>
      </c>
      <c r="C10" s="28"/>
      <c r="D10" s="28"/>
      <c r="E10" s="28"/>
      <c r="F10" s="28"/>
      <c r="G10" s="28"/>
      <c r="H10" s="29">
        <f>H8</f>
        <v>282.61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4"/>
  <sheetViews>
    <sheetView tabSelected="1" workbookViewId="0">
      <selection sqref="A1:E44"/>
    </sheetView>
  </sheetViews>
  <sheetFormatPr baseColWidth="10" defaultRowHeight="14" x14ac:dyDescent="0"/>
  <cols>
    <col min="1" max="1" width="4" customWidth="1"/>
    <col min="3" max="3" width="11.83203125" customWidth="1"/>
    <col min="4" max="4" width="49.33203125" customWidth="1"/>
  </cols>
  <sheetData>
    <row r="1" spans="1:5" ht="20">
      <c r="A1" s="67"/>
      <c r="B1" s="68" t="s">
        <v>488</v>
      </c>
      <c r="C1" s="67"/>
      <c r="D1" s="67"/>
      <c r="E1" s="67"/>
    </row>
    <row r="4" spans="1:5">
      <c r="C4" t="s">
        <v>487</v>
      </c>
      <c r="D4" s="66"/>
    </row>
    <row r="5" spans="1:5" ht="9.5" customHeight="1"/>
    <row r="6" spans="1:5">
      <c r="C6" s="51" t="s">
        <v>480</v>
      </c>
      <c r="D6" s="66"/>
    </row>
    <row r="7" spans="1:5">
      <c r="C7" s="51" t="s">
        <v>481</v>
      </c>
      <c r="D7" s="66"/>
    </row>
    <row r="8" spans="1:5">
      <c r="C8" s="51" t="s">
        <v>482</v>
      </c>
      <c r="D8" s="66"/>
    </row>
    <row r="9" spans="1:5">
      <c r="C9" s="51" t="s">
        <v>483</v>
      </c>
      <c r="D9" s="66"/>
    </row>
    <row r="12" spans="1:5">
      <c r="B12" s="52" t="s">
        <v>484</v>
      </c>
      <c r="C12" s="72" t="s">
        <v>485</v>
      </c>
      <c r="D12" s="72"/>
      <c r="E12" s="56" t="s">
        <v>1</v>
      </c>
    </row>
    <row r="13" spans="1:5">
      <c r="B13" s="62"/>
      <c r="C13" s="73"/>
      <c r="D13" s="73"/>
      <c r="E13" s="63"/>
    </row>
    <row r="14" spans="1:5">
      <c r="B14" s="60"/>
      <c r="C14" s="71"/>
      <c r="D14" s="71"/>
      <c r="E14" s="61"/>
    </row>
    <row r="15" spans="1:5">
      <c r="B15" s="60"/>
      <c r="C15" s="71"/>
      <c r="D15" s="71"/>
      <c r="E15" s="61"/>
    </row>
    <row r="16" spans="1:5">
      <c r="B16" s="60"/>
      <c r="C16" s="71"/>
      <c r="D16" s="71"/>
      <c r="E16" s="61"/>
    </row>
    <row r="17" spans="2:5">
      <c r="B17" s="60"/>
      <c r="C17" s="71"/>
      <c r="D17" s="71"/>
      <c r="E17" s="61"/>
    </row>
    <row r="18" spans="2:5">
      <c r="B18" s="60"/>
      <c r="C18" s="71"/>
      <c r="D18" s="71"/>
      <c r="E18" s="61"/>
    </row>
    <row r="19" spans="2:5">
      <c r="B19" s="60"/>
      <c r="C19" s="71"/>
      <c r="D19" s="71"/>
      <c r="E19" s="61"/>
    </row>
    <row r="20" spans="2:5">
      <c r="B20" s="60"/>
      <c r="C20" s="71"/>
      <c r="D20" s="71"/>
      <c r="E20" s="61"/>
    </row>
    <row r="21" spans="2:5">
      <c r="B21" s="60"/>
      <c r="C21" s="71"/>
      <c r="D21" s="71"/>
      <c r="E21" s="61"/>
    </row>
    <row r="22" spans="2:5">
      <c r="B22" s="60"/>
      <c r="C22" s="71"/>
      <c r="D22" s="71"/>
      <c r="E22" s="61"/>
    </row>
    <row r="23" spans="2:5">
      <c r="B23" s="60"/>
      <c r="C23" s="71"/>
      <c r="D23" s="71"/>
      <c r="E23" s="61"/>
    </row>
    <row r="24" spans="2:5">
      <c r="B24" s="64"/>
      <c r="C24" s="78"/>
      <c r="D24" s="78"/>
      <c r="E24" s="65"/>
    </row>
    <row r="25" spans="2:5">
      <c r="B25" s="53"/>
      <c r="C25" s="54"/>
      <c r="D25" s="55" t="s">
        <v>486</v>
      </c>
      <c r="E25" s="57"/>
    </row>
    <row r="27" spans="2:5">
      <c r="C27" t="s">
        <v>490</v>
      </c>
    </row>
    <row r="28" spans="2:5" ht="5" customHeight="1"/>
    <row r="29" spans="2:5">
      <c r="C29" t="s">
        <v>489</v>
      </c>
      <c r="D29" s="66"/>
    </row>
    <row r="30" spans="2:5">
      <c r="C30" t="s">
        <v>491</v>
      </c>
      <c r="D30" s="66"/>
    </row>
    <row r="32" spans="2:5" s="58" customFormat="1" ht="52" customHeight="1">
      <c r="B32" s="59" t="s">
        <v>492</v>
      </c>
      <c r="C32" s="75" t="s">
        <v>496</v>
      </c>
      <c r="D32" s="76"/>
      <c r="E32" s="77"/>
    </row>
    <row r="33" spans="2:5" s="58" customFormat="1" ht="6.5" customHeight="1"/>
    <row r="34" spans="2:5" s="58" customFormat="1" ht="50" customHeight="1">
      <c r="B34" s="59" t="s">
        <v>493</v>
      </c>
      <c r="C34" s="75" t="s">
        <v>494</v>
      </c>
      <c r="D34" s="76"/>
      <c r="E34" s="77"/>
    </row>
    <row r="35" spans="2:5" s="58" customFormat="1" ht="6" customHeight="1"/>
    <row r="36" spans="2:5" s="58" customFormat="1" ht="42.5" customHeight="1">
      <c r="B36" s="59" t="s">
        <v>495</v>
      </c>
      <c r="C36" s="75" t="s">
        <v>497</v>
      </c>
      <c r="D36" s="76"/>
      <c r="E36" s="77"/>
    </row>
    <row r="37" spans="2:5" s="58" customFormat="1">
      <c r="C37" s="79"/>
      <c r="D37" s="74"/>
    </row>
    <row r="38" spans="2:5" s="58" customFormat="1">
      <c r="B38" s="74" t="s">
        <v>498</v>
      </c>
      <c r="C38" s="74"/>
      <c r="D38" s="74"/>
      <c r="E38" s="74"/>
    </row>
    <row r="40" spans="2:5">
      <c r="D40" s="66"/>
    </row>
    <row r="41" spans="2:5">
      <c r="D41" t="s">
        <v>502</v>
      </c>
    </row>
    <row r="43" spans="2:5" s="58" customFormat="1">
      <c r="B43" s="69" t="s">
        <v>501</v>
      </c>
      <c r="C43" s="69"/>
      <c r="D43" s="70" t="s">
        <v>500</v>
      </c>
      <c r="E43" s="69"/>
    </row>
    <row r="44" spans="2:5">
      <c r="B44" s="67"/>
      <c r="C44" s="67"/>
      <c r="D44" s="70" t="s">
        <v>499</v>
      </c>
      <c r="E44" s="67"/>
    </row>
  </sheetData>
  <mergeCells count="18">
    <mergeCell ref="B38:E38"/>
    <mergeCell ref="C34:E34"/>
    <mergeCell ref="C36:E36"/>
    <mergeCell ref="C24:D24"/>
    <mergeCell ref="C32:E32"/>
    <mergeCell ref="C37:D37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honeticPr fontId="9" type="noConversion"/>
  <pageMargins left="0.7" right="0.7" top="0.78740157499999996" bottom="0.78740157499999996" header="0.3" footer="0.3"/>
  <pageSetup paperSize="9" scale="94" orientation="portrait" horizontalDpi="90" verticalDpi="9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A2" sqref="A2:XFD12"/>
    </sheetView>
  </sheetViews>
  <sheetFormatPr baseColWidth="10" defaultRowHeight="14" x14ac:dyDescent="0"/>
  <sheetData>
    <row r="2" spans="1:10" s="11" customFormat="1" ht="36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7"/>
      <c r="C3" s="7"/>
      <c r="D3" s="2">
        <v>41640</v>
      </c>
      <c r="E3" s="3" t="s">
        <v>203</v>
      </c>
      <c r="F3" s="3" t="s">
        <v>204</v>
      </c>
      <c r="G3" s="4">
        <v>0.43</v>
      </c>
      <c r="H3" s="3"/>
      <c r="I3" s="30"/>
      <c r="J3" s="5"/>
    </row>
    <row r="4" spans="1:10">
      <c r="B4" s="1"/>
      <c r="C4" s="1"/>
      <c r="D4" s="2">
        <v>74599</v>
      </c>
      <c r="E4" s="3" t="s">
        <v>203</v>
      </c>
      <c r="F4" s="3" t="s">
        <v>205</v>
      </c>
      <c r="G4" s="4">
        <v>9.8699999999999992</v>
      </c>
      <c r="H4" s="3"/>
      <c r="I4" s="30"/>
      <c r="J4" s="31"/>
    </row>
    <row r="5" spans="1:10">
      <c r="B5" s="1"/>
      <c r="C5" s="1"/>
      <c r="D5" s="2">
        <v>41731</v>
      </c>
      <c r="E5" s="3" t="s">
        <v>203</v>
      </c>
      <c r="F5" s="3" t="s">
        <v>204</v>
      </c>
      <c r="G5" s="4">
        <v>0.38</v>
      </c>
      <c r="H5" s="3"/>
      <c r="I5" s="30"/>
      <c r="J5" s="5"/>
    </row>
    <row r="6" spans="1:10">
      <c r="B6" s="1"/>
      <c r="C6" s="1"/>
      <c r="D6" s="2">
        <v>41731</v>
      </c>
      <c r="E6" s="3" t="s">
        <v>203</v>
      </c>
      <c r="F6" s="3" t="s">
        <v>204</v>
      </c>
      <c r="G6" s="4">
        <v>0.01</v>
      </c>
      <c r="H6" s="3"/>
      <c r="I6" s="30"/>
      <c r="J6" s="5"/>
    </row>
    <row r="7" spans="1:10" s="6" customFormat="1" ht="12">
      <c r="B7" s="7"/>
      <c r="C7" s="7">
        <v>1</v>
      </c>
      <c r="D7" s="2">
        <v>41640</v>
      </c>
      <c r="E7" s="3" t="s">
        <v>203</v>
      </c>
      <c r="F7" s="3" t="s">
        <v>204</v>
      </c>
      <c r="G7" s="4">
        <v>0.38</v>
      </c>
      <c r="H7" s="3"/>
    </row>
    <row r="8" spans="1:10" s="6" customFormat="1" ht="12">
      <c r="B8" s="7">
        <v>109</v>
      </c>
      <c r="C8" s="7">
        <v>4</v>
      </c>
      <c r="D8" s="2">
        <v>41731</v>
      </c>
      <c r="E8" s="3" t="s">
        <v>203</v>
      </c>
      <c r="F8" s="3" t="s">
        <v>204</v>
      </c>
      <c r="G8" s="8">
        <v>0.27</v>
      </c>
      <c r="H8" s="3"/>
    </row>
    <row r="9" spans="1:10" s="6" customFormat="1" ht="12">
      <c r="B9" s="7">
        <v>212</v>
      </c>
      <c r="C9" s="7">
        <v>7</v>
      </c>
      <c r="D9" s="2">
        <v>41821</v>
      </c>
      <c r="E9" s="3" t="s">
        <v>203</v>
      </c>
      <c r="F9" s="3" t="s">
        <v>204</v>
      </c>
      <c r="G9" s="4">
        <v>0.74</v>
      </c>
      <c r="H9" s="3"/>
    </row>
    <row r="10" spans="1:10" s="6" customFormat="1" ht="12">
      <c r="B10" s="7">
        <v>277</v>
      </c>
      <c r="C10" s="1">
        <v>10</v>
      </c>
      <c r="D10" s="2">
        <v>41912</v>
      </c>
      <c r="E10" s="3" t="s">
        <v>203</v>
      </c>
      <c r="F10" s="18" t="s">
        <v>204</v>
      </c>
      <c r="G10" s="8">
        <v>0.82</v>
      </c>
      <c r="H10" s="4">
        <f>SUM(G3:G10)</f>
        <v>12.9</v>
      </c>
    </row>
    <row r="11" spans="1:10" ht="5.25" customHeight="1"/>
    <row r="12" spans="1:10">
      <c r="B12" s="27" t="s">
        <v>22</v>
      </c>
      <c r="C12" s="28"/>
      <c r="D12" s="28"/>
      <c r="E12" s="28"/>
      <c r="F12" s="28"/>
      <c r="G12" s="28"/>
      <c r="H12" s="29">
        <f>H10</f>
        <v>12.9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activeCell="A2" sqref="A2:XFD24"/>
    </sheetView>
  </sheetViews>
  <sheetFormatPr baseColWidth="10" defaultRowHeight="14" x14ac:dyDescent="0"/>
  <sheetData>
    <row r="2" spans="1:10" s="11" customFormat="1" ht="36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1">
        <v>1001</v>
      </c>
      <c r="C3" s="1"/>
      <c r="D3" s="2">
        <v>41640</v>
      </c>
      <c r="E3" s="3" t="s">
        <v>206</v>
      </c>
      <c r="F3" s="3" t="s">
        <v>207</v>
      </c>
      <c r="G3" s="8">
        <v>-443.1</v>
      </c>
      <c r="H3" s="20"/>
      <c r="I3" s="25"/>
      <c r="J3" s="6"/>
    </row>
    <row r="4" spans="1:10" s="6" customFormat="1" ht="12">
      <c r="B4" s="7">
        <v>50</v>
      </c>
      <c r="C4" s="7">
        <v>3</v>
      </c>
      <c r="D4" s="2">
        <v>41692</v>
      </c>
      <c r="E4" s="3" t="s">
        <v>208</v>
      </c>
      <c r="F4" s="3" t="s">
        <v>209</v>
      </c>
      <c r="G4" s="8">
        <v>-60</v>
      </c>
      <c r="H4" s="20"/>
      <c r="I4" s="25"/>
    </row>
    <row r="5" spans="1:10" s="6" customFormat="1" ht="12">
      <c r="B5" s="7">
        <v>106</v>
      </c>
      <c r="C5" s="7">
        <v>4</v>
      </c>
      <c r="D5" s="2">
        <v>41723</v>
      </c>
      <c r="E5" s="3" t="s">
        <v>208</v>
      </c>
      <c r="F5" s="3" t="s">
        <v>210</v>
      </c>
      <c r="G5" s="4">
        <v>-185.34</v>
      </c>
      <c r="H5" s="20"/>
      <c r="I5" s="25"/>
    </row>
    <row r="6" spans="1:10" s="6" customFormat="1" ht="12">
      <c r="B6" s="7">
        <v>137</v>
      </c>
      <c r="C6" s="7">
        <v>5</v>
      </c>
      <c r="D6" s="2">
        <v>41744</v>
      </c>
      <c r="E6" s="3" t="s">
        <v>208</v>
      </c>
      <c r="F6" s="3" t="s">
        <v>211</v>
      </c>
      <c r="G6" s="4">
        <v>-116.62</v>
      </c>
      <c r="H6" s="20"/>
      <c r="I6" s="25"/>
      <c r="J6" s="32"/>
    </row>
    <row r="7" spans="1:10" s="6" customFormat="1" ht="12">
      <c r="B7" s="7">
        <v>161</v>
      </c>
      <c r="C7" s="1">
        <v>6</v>
      </c>
      <c r="D7" s="2">
        <v>41761</v>
      </c>
      <c r="E7" s="3" t="s">
        <v>208</v>
      </c>
      <c r="F7" s="18" t="s">
        <v>212</v>
      </c>
      <c r="G7" s="4">
        <v>-600</v>
      </c>
      <c r="H7" s="20"/>
      <c r="I7" s="25"/>
    </row>
    <row r="8" spans="1:10" s="6" customFormat="1" ht="12">
      <c r="B8" s="7">
        <v>170</v>
      </c>
      <c r="C8" s="1">
        <v>6</v>
      </c>
      <c r="D8" s="2">
        <v>41767</v>
      </c>
      <c r="E8" s="3" t="s">
        <v>208</v>
      </c>
      <c r="F8" s="3" t="s">
        <v>213</v>
      </c>
      <c r="G8" s="4">
        <v>-147</v>
      </c>
      <c r="H8" s="20"/>
      <c r="I8" s="25"/>
    </row>
    <row r="9" spans="1:10" s="6" customFormat="1" ht="12">
      <c r="B9" s="7">
        <v>172</v>
      </c>
      <c r="C9" s="1">
        <v>6</v>
      </c>
      <c r="D9" s="2">
        <v>41769</v>
      </c>
      <c r="E9" s="3" t="s">
        <v>208</v>
      </c>
      <c r="F9" s="3" t="s">
        <v>214</v>
      </c>
      <c r="G9" s="4">
        <v>-109.19</v>
      </c>
      <c r="H9" s="20"/>
      <c r="I9" s="25"/>
    </row>
    <row r="10" spans="1:10" s="6" customFormat="1" ht="12">
      <c r="B10" s="7">
        <v>186</v>
      </c>
      <c r="C10" s="1">
        <v>6</v>
      </c>
      <c r="D10" s="2">
        <v>41793</v>
      </c>
      <c r="E10" s="3" t="s">
        <v>215</v>
      </c>
      <c r="F10" s="3" t="s">
        <v>216</v>
      </c>
      <c r="G10" s="4">
        <v>-377.86</v>
      </c>
      <c r="H10" s="20"/>
      <c r="I10" s="25"/>
    </row>
    <row r="11" spans="1:10" s="6" customFormat="1" ht="12">
      <c r="B11" s="7">
        <v>187</v>
      </c>
      <c r="C11" s="1">
        <v>6</v>
      </c>
      <c r="D11" s="2">
        <v>41793</v>
      </c>
      <c r="E11" s="3" t="s">
        <v>215</v>
      </c>
      <c r="F11" s="3" t="s">
        <v>217</v>
      </c>
      <c r="G11" s="4">
        <v>-392.86</v>
      </c>
      <c r="H11" s="20"/>
      <c r="I11" s="25"/>
    </row>
    <row r="12" spans="1:10" s="6" customFormat="1" ht="12">
      <c r="B12" s="7">
        <v>251</v>
      </c>
      <c r="C12" s="1">
        <v>10</v>
      </c>
      <c r="D12" s="2">
        <v>41894</v>
      </c>
      <c r="E12" s="3" t="s">
        <v>208</v>
      </c>
      <c r="F12" s="3" t="s">
        <v>218</v>
      </c>
      <c r="G12" s="8">
        <v>-600</v>
      </c>
      <c r="H12" s="20"/>
      <c r="I12" s="25"/>
    </row>
    <row r="13" spans="1:10" s="6" customFormat="1" ht="12">
      <c r="B13" s="7">
        <v>286</v>
      </c>
      <c r="C13" s="1">
        <v>11</v>
      </c>
      <c r="D13" s="2">
        <v>41914</v>
      </c>
      <c r="E13" s="3" t="s">
        <v>215</v>
      </c>
      <c r="F13" s="3" t="s">
        <v>219</v>
      </c>
      <c r="G13" s="4">
        <v>-826.77</v>
      </c>
      <c r="H13" s="20"/>
      <c r="I13" s="25"/>
    </row>
    <row r="14" spans="1:10" s="6" customFormat="1" ht="12">
      <c r="B14" s="7">
        <v>294</v>
      </c>
      <c r="C14" s="1">
        <v>11</v>
      </c>
      <c r="D14" s="2">
        <v>41915</v>
      </c>
      <c r="E14" s="3" t="s">
        <v>208</v>
      </c>
      <c r="F14" s="3" t="s">
        <v>220</v>
      </c>
      <c r="G14" s="4">
        <v>-94.34</v>
      </c>
      <c r="H14" s="20"/>
      <c r="I14" s="25"/>
    </row>
    <row r="15" spans="1:10" s="6" customFormat="1" ht="12">
      <c r="B15" s="7">
        <v>312</v>
      </c>
      <c r="C15" s="1">
        <v>11</v>
      </c>
      <c r="D15" s="2">
        <v>41936</v>
      </c>
      <c r="E15" s="3" t="s">
        <v>208</v>
      </c>
      <c r="F15" s="3" t="s">
        <v>221</v>
      </c>
      <c r="G15" s="4">
        <v>-600</v>
      </c>
      <c r="H15" s="20"/>
      <c r="I15" s="25"/>
    </row>
    <row r="16" spans="1:10" s="6" customFormat="1" ht="12">
      <c r="B16" s="7">
        <v>333</v>
      </c>
      <c r="C16" s="1">
        <v>11</v>
      </c>
      <c r="D16" s="2">
        <v>41943</v>
      </c>
      <c r="E16" s="3" t="s">
        <v>215</v>
      </c>
      <c r="F16" s="3" t="s">
        <v>222</v>
      </c>
      <c r="G16" s="4">
        <v>-215</v>
      </c>
      <c r="H16" s="20"/>
      <c r="I16" s="25"/>
    </row>
    <row r="17" spans="2:9" s="6" customFormat="1" ht="12">
      <c r="B17" s="7">
        <v>336</v>
      </c>
      <c r="C17" s="1">
        <v>11</v>
      </c>
      <c r="D17" s="2">
        <v>41944</v>
      </c>
      <c r="E17" s="3" t="s">
        <v>208</v>
      </c>
      <c r="F17" s="3" t="s">
        <v>223</v>
      </c>
      <c r="G17" s="4">
        <v>-24</v>
      </c>
      <c r="H17" s="20"/>
      <c r="I17" s="25"/>
    </row>
    <row r="18" spans="2:9" s="6" customFormat="1" ht="12">
      <c r="B18" s="7">
        <v>337</v>
      </c>
      <c r="C18" s="1">
        <v>11</v>
      </c>
      <c r="D18" s="2">
        <v>41944</v>
      </c>
      <c r="E18" s="3" t="s">
        <v>208</v>
      </c>
      <c r="F18" s="3" t="s">
        <v>224</v>
      </c>
      <c r="G18" s="4">
        <v>-86.19</v>
      </c>
      <c r="H18" s="20"/>
      <c r="I18" s="25"/>
    </row>
    <row r="19" spans="2:9" s="6" customFormat="1" ht="12">
      <c r="B19" s="7">
        <v>363</v>
      </c>
      <c r="C19" s="7">
        <v>12</v>
      </c>
      <c r="D19" s="2">
        <v>41975</v>
      </c>
      <c r="E19" s="3" t="s">
        <v>215</v>
      </c>
      <c r="F19" s="3" t="s">
        <v>225</v>
      </c>
      <c r="G19" s="8">
        <v>-505.86</v>
      </c>
      <c r="H19" s="20"/>
      <c r="I19" s="25"/>
    </row>
    <row r="20" spans="2:9" s="6" customFormat="1" ht="12">
      <c r="B20" s="7">
        <v>368</v>
      </c>
      <c r="C20" s="7">
        <v>13</v>
      </c>
      <c r="D20" s="2">
        <v>41978</v>
      </c>
      <c r="E20" s="3" t="s">
        <v>208</v>
      </c>
      <c r="F20" s="3" t="s">
        <v>218</v>
      </c>
      <c r="G20" s="4">
        <v>-600</v>
      </c>
      <c r="H20" s="20"/>
      <c r="I20" s="25"/>
    </row>
    <row r="21" spans="2:9" s="6" customFormat="1" ht="12">
      <c r="B21" s="7">
        <v>387</v>
      </c>
      <c r="C21" s="7">
        <v>13</v>
      </c>
      <c r="D21" s="2">
        <v>41990</v>
      </c>
      <c r="E21" s="3" t="s">
        <v>208</v>
      </c>
      <c r="F21" s="3" t="s">
        <v>226</v>
      </c>
      <c r="G21" s="22">
        <v>-180</v>
      </c>
      <c r="H21" s="20"/>
      <c r="I21" s="25"/>
    </row>
    <row r="22" spans="2:9" s="6" customFormat="1" ht="12">
      <c r="B22" s="7">
        <v>391</v>
      </c>
      <c r="C22" s="7">
        <v>13</v>
      </c>
      <c r="D22" s="2">
        <v>41990</v>
      </c>
      <c r="E22" s="3" t="s">
        <v>208</v>
      </c>
      <c r="F22" s="3" t="s">
        <v>227</v>
      </c>
      <c r="G22" s="4">
        <v>-77.349999999999994</v>
      </c>
      <c r="H22" s="13">
        <f>SUM(G3:G22)</f>
        <v>-6241.48</v>
      </c>
      <c r="I22" s="25"/>
    </row>
    <row r="23" spans="2:9" ht="5.25" customHeight="1"/>
    <row r="24" spans="2:9">
      <c r="B24" s="27" t="s">
        <v>22</v>
      </c>
      <c r="C24" s="28"/>
      <c r="D24" s="28"/>
      <c r="E24" s="28"/>
      <c r="F24" s="28"/>
      <c r="G24" s="28"/>
      <c r="H24" s="29">
        <f>H22</f>
        <v>-6241.48</v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A2" sqref="A2:XFD5"/>
    </sheetView>
  </sheetViews>
  <sheetFormatPr baseColWidth="10" defaultRowHeight="14" x14ac:dyDescent="0"/>
  <cols>
    <col min="5" max="5" width="13.5" bestFit="1" customWidth="1"/>
    <col min="6" max="6" width="20.5" bestFit="1" customWidth="1"/>
  </cols>
  <sheetData>
    <row r="2" spans="1:9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9" s="6" customFormat="1" ht="12">
      <c r="B3" s="7">
        <v>282</v>
      </c>
      <c r="C3" s="1">
        <v>10</v>
      </c>
      <c r="D3" s="2">
        <v>41912</v>
      </c>
      <c r="E3" s="3" t="s">
        <v>228</v>
      </c>
      <c r="F3" s="3" t="s">
        <v>229</v>
      </c>
      <c r="G3" s="4">
        <v>-1700</v>
      </c>
      <c r="H3" s="4">
        <f>SUM(G3)</f>
        <v>-1700</v>
      </c>
    </row>
    <row r="4" spans="1:9" ht="4.5" customHeight="1"/>
    <row r="5" spans="1:9">
      <c r="B5" s="27" t="s">
        <v>22</v>
      </c>
      <c r="C5" s="28"/>
      <c r="D5" s="28"/>
      <c r="E5" s="28"/>
      <c r="F5" s="28"/>
      <c r="G5" s="28"/>
      <c r="H5" s="29">
        <f>H3</f>
        <v>-1700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A6" sqref="A6:XFD6"/>
    </sheetView>
  </sheetViews>
  <sheetFormatPr baseColWidth="10" defaultRowHeight="14" x14ac:dyDescent="0"/>
  <sheetData>
    <row r="2" spans="1:10" s="11" customFormat="1" ht="36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 s="6" customFormat="1" ht="12">
      <c r="B3" s="7">
        <v>132</v>
      </c>
      <c r="C3" s="7">
        <v>5</v>
      </c>
      <c r="D3" s="2">
        <v>41744</v>
      </c>
      <c r="E3" s="3" t="s">
        <v>230</v>
      </c>
      <c r="F3" s="3" t="s">
        <v>231</v>
      </c>
      <c r="G3" s="4">
        <v>-40</v>
      </c>
      <c r="H3" s="20"/>
      <c r="I3" s="12"/>
      <c r="J3" s="32"/>
    </row>
    <row r="4" spans="1:10" s="6" customFormat="1" ht="12">
      <c r="B4" s="7">
        <v>136</v>
      </c>
      <c r="C4" s="7">
        <v>5</v>
      </c>
      <c r="D4" s="2">
        <v>41744</v>
      </c>
      <c r="E4" s="3" t="s">
        <v>230</v>
      </c>
      <c r="F4" s="3" t="s">
        <v>232</v>
      </c>
      <c r="G4" s="4">
        <v>-200</v>
      </c>
      <c r="H4" s="4">
        <f>SUM(G3:G4)</f>
        <v>-240</v>
      </c>
      <c r="J4" s="32"/>
    </row>
    <row r="5" spans="1:10" ht="3" customHeight="1"/>
    <row r="6" spans="1:10">
      <c r="B6" s="27" t="s">
        <v>22</v>
      </c>
      <c r="C6" s="28"/>
      <c r="D6" s="28"/>
      <c r="E6" s="28"/>
      <c r="F6" s="28"/>
      <c r="G6" s="28"/>
      <c r="H6" s="29">
        <f>H4</f>
        <v>-240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A2" sqref="A2:XFD12"/>
    </sheetView>
  </sheetViews>
  <sheetFormatPr baseColWidth="10" defaultRowHeight="14" x14ac:dyDescent="0"/>
  <cols>
    <col min="5" max="5" width="20.83203125" bestFit="1" customWidth="1"/>
    <col min="6" max="6" width="38.5" bestFit="1" customWidth="1"/>
  </cols>
  <sheetData>
    <row r="2" spans="1:10" s="11" customFormat="1" ht="25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1">
        <v>1004</v>
      </c>
      <c r="C3" s="1"/>
      <c r="D3" s="2">
        <v>41648</v>
      </c>
      <c r="E3" s="3" t="s">
        <v>233</v>
      </c>
      <c r="F3" s="3" t="s">
        <v>234</v>
      </c>
      <c r="G3" s="8">
        <v>-120</v>
      </c>
      <c r="H3" s="19"/>
      <c r="I3" s="33"/>
      <c r="J3" s="5"/>
    </row>
    <row r="4" spans="1:10">
      <c r="B4" s="1">
        <v>1036</v>
      </c>
      <c r="C4" s="1"/>
      <c r="D4" s="2">
        <v>41709</v>
      </c>
      <c r="E4" s="3" t="s">
        <v>235</v>
      </c>
      <c r="F4" s="3" t="s">
        <v>224</v>
      </c>
      <c r="G4" s="4">
        <v>-58.51</v>
      </c>
      <c r="H4" s="20"/>
      <c r="I4" s="25"/>
      <c r="J4" s="5"/>
    </row>
    <row r="5" spans="1:10">
      <c r="B5" s="1">
        <v>1040</v>
      </c>
      <c r="C5" s="1"/>
      <c r="D5" s="2">
        <v>41709</v>
      </c>
      <c r="E5" s="3" t="s">
        <v>236</v>
      </c>
      <c r="F5" s="3" t="s">
        <v>237</v>
      </c>
      <c r="G5" s="4">
        <v>-39.9</v>
      </c>
      <c r="H5" s="20"/>
      <c r="I5" s="25"/>
      <c r="J5" s="5"/>
    </row>
    <row r="6" spans="1:10">
      <c r="B6" s="1">
        <v>1041</v>
      </c>
      <c r="C6" s="1"/>
      <c r="D6" s="2">
        <v>41709</v>
      </c>
      <c r="E6" s="3" t="s">
        <v>192</v>
      </c>
      <c r="F6" s="3" t="s">
        <v>238</v>
      </c>
      <c r="G6" s="4">
        <v>-596</v>
      </c>
      <c r="H6" s="20"/>
      <c r="I6" s="25"/>
      <c r="J6" s="5"/>
    </row>
    <row r="7" spans="1:10" s="6" customFormat="1" ht="12">
      <c r="B7" s="7">
        <v>133</v>
      </c>
      <c r="C7" s="7">
        <v>5</v>
      </c>
      <c r="D7" s="2">
        <v>41744</v>
      </c>
      <c r="E7" s="3" t="s">
        <v>198</v>
      </c>
      <c r="F7" s="3" t="s">
        <v>239</v>
      </c>
      <c r="G7" s="4">
        <v>-600</v>
      </c>
      <c r="H7" s="20"/>
      <c r="I7" s="12"/>
      <c r="J7" s="32"/>
    </row>
    <row r="8" spans="1:10" s="6" customFormat="1" ht="12">
      <c r="B8" s="7">
        <v>244</v>
      </c>
      <c r="C8" s="1">
        <v>10</v>
      </c>
      <c r="D8" s="2">
        <v>41885</v>
      </c>
      <c r="E8" s="3" t="s">
        <v>198</v>
      </c>
      <c r="F8" s="3" t="s">
        <v>240</v>
      </c>
      <c r="G8" s="4">
        <v>45</v>
      </c>
      <c r="H8" s="20"/>
      <c r="I8" s="12"/>
    </row>
    <row r="9" spans="1:10" s="6" customFormat="1" ht="12">
      <c r="B9" s="7">
        <v>285</v>
      </c>
      <c r="C9" s="1">
        <v>11</v>
      </c>
      <c r="D9" s="2">
        <v>41914</v>
      </c>
      <c r="E9" s="3" t="s">
        <v>241</v>
      </c>
      <c r="F9" s="3" t="s">
        <v>242</v>
      </c>
      <c r="G9" s="4">
        <v>101.5</v>
      </c>
      <c r="H9" s="20"/>
      <c r="I9" s="12"/>
    </row>
    <row r="10" spans="1:10" s="6" customFormat="1" ht="12">
      <c r="B10" s="7">
        <v>290</v>
      </c>
      <c r="C10" s="1">
        <v>11</v>
      </c>
      <c r="D10" s="2">
        <v>41914</v>
      </c>
      <c r="E10" s="3" t="s">
        <v>198</v>
      </c>
      <c r="F10" s="3" t="s">
        <v>243</v>
      </c>
      <c r="G10" s="4">
        <v>-96.35</v>
      </c>
      <c r="H10" s="4">
        <f>SUM(G3:G10)</f>
        <v>-1364.2599999999998</v>
      </c>
      <c r="I10" s="12"/>
    </row>
    <row r="11" spans="1:10" ht="6" customHeight="1"/>
    <row r="12" spans="1:10">
      <c r="B12" s="27" t="s">
        <v>22</v>
      </c>
      <c r="C12" s="28"/>
      <c r="D12" s="28"/>
      <c r="E12" s="28"/>
      <c r="F12" s="28"/>
      <c r="G12" s="28"/>
      <c r="H12" s="29">
        <f>H10</f>
        <v>-1364.2599999999998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>
      <selection activeCell="A2" sqref="A2:XFD16"/>
    </sheetView>
  </sheetViews>
  <sheetFormatPr baseColWidth="10" defaultRowHeight="14" x14ac:dyDescent="0"/>
  <sheetData>
    <row r="2" spans="1:10" s="11" customFormat="1" ht="36">
      <c r="A2" s="10"/>
      <c r="B2" s="14" t="s">
        <v>18</v>
      </c>
      <c r="C2" s="15" t="s">
        <v>19</v>
      </c>
      <c r="D2" s="16" t="s">
        <v>0</v>
      </c>
      <c r="E2" s="17" t="s">
        <v>20</v>
      </c>
      <c r="F2" s="16" t="s">
        <v>21</v>
      </c>
      <c r="G2" s="16" t="s">
        <v>1</v>
      </c>
      <c r="H2" s="16" t="s">
        <v>22</v>
      </c>
      <c r="I2" s="16"/>
    </row>
    <row r="3" spans="1:10">
      <c r="B3" s="1">
        <v>1020</v>
      </c>
      <c r="C3" s="1"/>
      <c r="D3" s="2">
        <v>41671</v>
      </c>
      <c r="E3" s="3" t="s">
        <v>14</v>
      </c>
      <c r="F3" s="3" t="s">
        <v>244</v>
      </c>
      <c r="G3" s="4">
        <v>-2000</v>
      </c>
      <c r="H3" s="19"/>
      <c r="I3" s="30"/>
      <c r="J3" s="5"/>
    </row>
    <row r="4" spans="1:10">
      <c r="B4" s="1">
        <v>1023</v>
      </c>
      <c r="C4" s="1"/>
      <c r="D4" s="2">
        <v>41689</v>
      </c>
      <c r="E4" s="3" t="s">
        <v>14</v>
      </c>
      <c r="F4" s="3" t="s">
        <v>245</v>
      </c>
      <c r="G4" s="4">
        <v>-2000</v>
      </c>
      <c r="H4" s="20"/>
      <c r="I4" s="25"/>
      <c r="J4" s="31"/>
    </row>
    <row r="5" spans="1:10">
      <c r="B5" s="1">
        <v>1044</v>
      </c>
      <c r="C5" s="1"/>
      <c r="D5" s="2">
        <v>41717</v>
      </c>
      <c r="E5" s="3" t="s">
        <v>14</v>
      </c>
      <c r="F5" s="3" t="s">
        <v>246</v>
      </c>
      <c r="G5" s="4">
        <v>-2000</v>
      </c>
      <c r="H5" s="20"/>
      <c r="I5" s="25"/>
      <c r="J5" s="5"/>
    </row>
    <row r="6" spans="1:10" s="6" customFormat="1" ht="12">
      <c r="B6" s="7">
        <v>143</v>
      </c>
      <c r="C6" s="1">
        <v>5</v>
      </c>
      <c r="D6" s="2">
        <v>41748</v>
      </c>
      <c r="E6" s="3" t="s">
        <v>14</v>
      </c>
      <c r="F6" s="3" t="s">
        <v>247</v>
      </c>
      <c r="G6" s="4">
        <v>-2000</v>
      </c>
      <c r="H6" s="20"/>
      <c r="J6" s="32"/>
    </row>
    <row r="7" spans="1:10" s="6" customFormat="1" ht="12">
      <c r="B7" s="7">
        <v>173</v>
      </c>
      <c r="C7" s="1">
        <v>6</v>
      </c>
      <c r="D7" s="2">
        <v>41780</v>
      </c>
      <c r="E7" s="3" t="s">
        <v>14</v>
      </c>
      <c r="F7" s="18" t="s">
        <v>248</v>
      </c>
      <c r="G7" s="4">
        <v>-2000</v>
      </c>
      <c r="H7" s="20"/>
    </row>
    <row r="8" spans="1:10" s="6" customFormat="1" ht="12">
      <c r="B8" s="7">
        <v>205</v>
      </c>
      <c r="C8" s="7">
        <v>7</v>
      </c>
      <c r="D8" s="2">
        <v>41809</v>
      </c>
      <c r="E8" s="3" t="s">
        <v>14</v>
      </c>
      <c r="F8" s="18" t="s">
        <v>249</v>
      </c>
      <c r="G8" s="4">
        <v>-2000</v>
      </c>
      <c r="H8" s="20"/>
    </row>
    <row r="9" spans="1:10" s="6" customFormat="1" ht="12">
      <c r="B9" s="7">
        <v>231</v>
      </c>
      <c r="C9" s="1">
        <v>8</v>
      </c>
      <c r="D9" s="2">
        <v>41839</v>
      </c>
      <c r="E9" s="3" t="s">
        <v>14</v>
      </c>
      <c r="F9" s="3" t="s">
        <v>250</v>
      </c>
      <c r="G9" s="4">
        <v>-2000</v>
      </c>
      <c r="H9" s="20"/>
    </row>
    <row r="10" spans="1:10" s="6" customFormat="1" ht="12">
      <c r="B10" s="7">
        <v>240</v>
      </c>
      <c r="C10" s="1">
        <v>9</v>
      </c>
      <c r="D10" s="2">
        <v>41870</v>
      </c>
      <c r="E10" s="3" t="s">
        <v>14</v>
      </c>
      <c r="F10" s="3" t="s">
        <v>251</v>
      </c>
      <c r="G10" s="4">
        <v>-2000</v>
      </c>
      <c r="H10" s="20"/>
    </row>
    <row r="11" spans="1:10" s="6" customFormat="1" ht="12">
      <c r="B11" s="7">
        <v>261</v>
      </c>
      <c r="C11" s="1">
        <v>10</v>
      </c>
      <c r="D11" s="2">
        <v>41901</v>
      </c>
      <c r="E11" s="3" t="s">
        <v>14</v>
      </c>
      <c r="F11" s="3" t="s">
        <v>252</v>
      </c>
      <c r="G11" s="8">
        <v>-2000</v>
      </c>
      <c r="H11" s="20"/>
    </row>
    <row r="12" spans="1:10" s="6" customFormat="1" ht="12">
      <c r="B12" s="7">
        <v>304</v>
      </c>
      <c r="C12" s="1">
        <v>11</v>
      </c>
      <c r="D12" s="2">
        <v>41933</v>
      </c>
      <c r="E12" s="3" t="s">
        <v>14</v>
      </c>
      <c r="F12" s="3" t="s">
        <v>253</v>
      </c>
      <c r="G12" s="4">
        <v>-2000</v>
      </c>
      <c r="H12" s="20"/>
    </row>
    <row r="13" spans="1:10" s="6" customFormat="1" ht="12">
      <c r="B13" s="7">
        <v>350</v>
      </c>
      <c r="C13" s="7">
        <v>12</v>
      </c>
      <c r="D13" s="2">
        <v>41962</v>
      </c>
      <c r="E13" s="3" t="s">
        <v>14</v>
      </c>
      <c r="F13" s="3" t="s">
        <v>254</v>
      </c>
      <c r="G13" s="22">
        <v>-2000</v>
      </c>
      <c r="H13" s="20"/>
    </row>
    <row r="14" spans="1:10" s="6" customFormat="1" ht="12">
      <c r="B14" s="7">
        <v>396</v>
      </c>
      <c r="C14" s="7">
        <v>13</v>
      </c>
      <c r="D14" s="2">
        <v>41992</v>
      </c>
      <c r="E14" s="3" t="s">
        <v>14</v>
      </c>
      <c r="F14" s="3" t="s">
        <v>255</v>
      </c>
      <c r="G14" s="4">
        <v>-2000</v>
      </c>
      <c r="H14" s="4">
        <f>SUM(G3:G14)</f>
        <v>-24000</v>
      </c>
    </row>
    <row r="15" spans="1:10" ht="4.5" customHeight="1"/>
    <row r="16" spans="1:10">
      <c r="B16" s="27" t="s">
        <v>22</v>
      </c>
      <c r="C16" s="28"/>
      <c r="D16" s="28"/>
      <c r="E16" s="28"/>
      <c r="F16" s="28"/>
      <c r="G16" s="28"/>
      <c r="H16" s="29">
        <f>H14</f>
        <v>-24000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30</vt:i4>
      </vt:variant>
    </vt:vector>
  </HeadingPairs>
  <TitlesOfParts>
    <vt:vector size="30" baseType="lpstr">
      <vt:lpstr>Ein Lizenz</vt:lpstr>
      <vt:lpstr>Ein Turnier</vt:lpstr>
      <vt:lpstr>Ein Sonst</vt:lpstr>
      <vt:lpstr>Ein Bank</vt:lpstr>
      <vt:lpstr>Aus PJ</vt:lpstr>
      <vt:lpstr>AUS EB</vt:lpstr>
      <vt:lpstr>Aus Mental</vt:lpstr>
      <vt:lpstr>Aus Ass</vt:lpstr>
      <vt:lpstr>Aus BLZ Wien</vt:lpstr>
      <vt:lpstr>Aus ÖM</vt:lpstr>
      <vt:lpstr>Aus G3.2</vt:lpstr>
      <vt:lpstr>Aus Bank</vt:lpstr>
      <vt:lpstr>Asu Mitglied</vt:lpstr>
      <vt:lpstr>Aus Vers</vt:lpstr>
      <vt:lpstr>Aus Telefon</vt:lpstr>
      <vt:lpstr>Aus Funktion</vt:lpstr>
      <vt:lpstr>Aus Ausbildung</vt:lpstr>
      <vt:lpstr>Aus Regelkunde</vt:lpstr>
      <vt:lpstr>Aus Media</vt:lpstr>
      <vt:lpstr>Aus U21 Coaching</vt:lpstr>
      <vt:lpstr>Aus Highbreak</vt:lpstr>
      <vt:lpstr>Aus Training</vt:lpstr>
      <vt:lpstr>AUS WM AK</vt:lpstr>
      <vt:lpstr>Aus WM Master</vt:lpstr>
      <vt:lpstr>Aus EM AK</vt:lpstr>
      <vt:lpstr>Aus 3Ländervergl</vt:lpstr>
      <vt:lpstr>Aus EM U18</vt:lpstr>
      <vt:lpstr>Aus WM U18</vt:lpstr>
      <vt:lpstr>Aus Sonstige</vt:lpstr>
      <vt:lpstr>Sachaufwendungen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Kaschmitter</dc:creator>
  <cp:lastModifiedBy>Christian Fock</cp:lastModifiedBy>
  <cp:lastPrinted>2019-03-12T13:26:13Z</cp:lastPrinted>
  <dcterms:created xsi:type="dcterms:W3CDTF">2019-02-03T10:00:46Z</dcterms:created>
  <dcterms:modified xsi:type="dcterms:W3CDTF">2019-03-12T13:26:19Z</dcterms:modified>
</cp:coreProperties>
</file>